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N:\Daten\Neue Ordnerstruktur\Kalkulation\Kundenstaffelpreise\Vorlagen\"/>
    </mc:Choice>
  </mc:AlternateContent>
  <xr:revisionPtr revIDLastSave="0" documentId="13_ncr:1_{2A505B8C-CFCF-42FD-A275-029D971A0D3D}" xr6:coauthVersionLast="36" xr6:coauthVersionMax="36" xr10:uidLastSave="{00000000-0000-0000-0000-000000000000}"/>
  <bookViews>
    <workbookView xWindow="32760" yWindow="32760" windowWidth="25830" windowHeight="12000" xr2:uid="{00000000-000D-0000-FFFF-FFFF00000000}"/>
  </bookViews>
  <sheets>
    <sheet name="Tabelle1" sheetId="1" r:id="rId1"/>
    <sheet name="Tabelle2" sheetId="2" r:id="rId2"/>
    <sheet name="Tabelle3" sheetId="3" r:id="rId3"/>
  </sheets>
  <definedNames>
    <definedName name="_xlnm._FilterDatabase" localSheetId="0" hidden="1">Tabelle1!$A$9:$CF$13</definedName>
    <definedName name="_xlnm.Print_Area" localSheetId="0">Tabelle1!$A$1:$J$750</definedName>
  </definedNames>
  <calcPr calcId="191029"/>
</workbook>
</file>

<file path=xl/calcChain.xml><?xml version="1.0" encoding="utf-8"?>
<calcChain xmlns="http://schemas.openxmlformats.org/spreadsheetml/2006/main">
  <c r="G745" i="1" l="1"/>
  <c r="G744" i="1"/>
  <c r="G743" i="1"/>
  <c r="G742" i="1"/>
  <c r="G741" i="1"/>
  <c r="G739" i="1"/>
  <c r="G738" i="1"/>
  <c r="G737" i="1"/>
  <c r="G735" i="1"/>
  <c r="G734" i="1"/>
  <c r="G733" i="1"/>
  <c r="G731" i="1"/>
  <c r="G730" i="1"/>
  <c r="G729" i="1"/>
  <c r="G727" i="1"/>
  <c r="G726" i="1"/>
  <c r="G725" i="1"/>
  <c r="G723" i="1"/>
  <c r="G722" i="1"/>
  <c r="G721" i="1"/>
  <c r="G719" i="1"/>
  <c r="G717" i="1"/>
  <c r="G716" i="1"/>
  <c r="G715" i="1"/>
  <c r="G713" i="1"/>
  <c r="G712" i="1"/>
  <c r="G711" i="1"/>
  <c r="G710" i="1"/>
  <c r="G709" i="1"/>
  <c r="G708" i="1"/>
  <c r="G707" i="1"/>
  <c r="G706" i="1"/>
  <c r="G705" i="1"/>
  <c r="G704" i="1"/>
  <c r="G702" i="1"/>
  <c r="G701" i="1"/>
  <c r="G700" i="1"/>
  <c r="G699" i="1"/>
  <c r="G698" i="1"/>
  <c r="G697" i="1"/>
  <c r="G696" i="1"/>
  <c r="G695" i="1"/>
  <c r="G694" i="1"/>
  <c r="G693" i="1"/>
  <c r="G691" i="1"/>
  <c r="G690" i="1"/>
  <c r="G689" i="1"/>
  <c r="G687" i="1"/>
  <c r="G686" i="1"/>
  <c r="G685" i="1"/>
  <c r="G684" i="1"/>
  <c r="G682" i="1"/>
  <c r="G681" i="1"/>
  <c r="G680" i="1"/>
  <c r="G678" i="1"/>
  <c r="G677" i="1"/>
  <c r="G676" i="1"/>
  <c r="G674" i="1"/>
  <c r="G673" i="1"/>
  <c r="G672" i="1"/>
  <c r="G671" i="1"/>
  <c r="G669" i="1"/>
  <c r="G668" i="1"/>
  <c r="G667" i="1"/>
  <c r="G665" i="1"/>
  <c r="G664" i="1"/>
  <c r="G663" i="1"/>
  <c r="G661" i="1"/>
  <c r="G660" i="1"/>
  <c r="G659" i="1"/>
  <c r="G657" i="1"/>
  <c r="G656" i="1"/>
  <c r="G655" i="1"/>
  <c r="G653" i="1"/>
  <c r="G652" i="1"/>
  <c r="G651" i="1"/>
  <c r="G648" i="1"/>
  <c r="G647" i="1"/>
  <c r="G646" i="1"/>
  <c r="G644" i="1"/>
  <c r="G643" i="1"/>
  <c r="G642" i="1"/>
  <c r="G640" i="1"/>
  <c r="G639" i="1"/>
  <c r="G638" i="1"/>
  <c r="G636" i="1"/>
  <c r="G635" i="1"/>
  <c r="G634" i="1"/>
  <c r="G632" i="1"/>
  <c r="G631" i="1"/>
  <c r="G630" i="1"/>
  <c r="G628" i="1"/>
  <c r="G627" i="1"/>
  <c r="G626" i="1"/>
  <c r="G624" i="1"/>
  <c r="G623" i="1"/>
  <c r="G622" i="1"/>
  <c r="G620" i="1"/>
  <c r="G619" i="1"/>
  <c r="G618" i="1"/>
  <c r="G616" i="1"/>
  <c r="G615" i="1"/>
  <c r="G614" i="1"/>
  <c r="G611" i="1"/>
  <c r="G610" i="1"/>
  <c r="G609" i="1"/>
  <c r="G607" i="1"/>
  <c r="G606" i="1"/>
  <c r="G605" i="1"/>
  <c r="G603" i="1"/>
  <c r="G602" i="1"/>
  <c r="G601" i="1"/>
  <c r="G599" i="1"/>
  <c r="G598" i="1"/>
  <c r="G597" i="1"/>
  <c r="G595" i="1"/>
  <c r="G594" i="1"/>
  <c r="G593" i="1"/>
  <c r="G591" i="1"/>
  <c r="G590" i="1"/>
  <c r="G589" i="1"/>
  <c r="G587" i="1"/>
  <c r="G586" i="1"/>
  <c r="G585" i="1"/>
  <c r="G583" i="1"/>
  <c r="G582" i="1"/>
  <c r="G581" i="1"/>
  <c r="G579" i="1"/>
  <c r="G578" i="1"/>
  <c r="G577" i="1"/>
  <c r="G575" i="1"/>
  <c r="G574" i="1"/>
  <c r="G573" i="1"/>
  <c r="G570" i="1"/>
  <c r="G569" i="1"/>
  <c r="G568" i="1"/>
  <c r="G566" i="1"/>
  <c r="G565" i="1"/>
  <c r="G564" i="1"/>
  <c r="G562" i="1"/>
  <c r="G561" i="1"/>
  <c r="G560" i="1"/>
  <c r="G558" i="1"/>
  <c r="G557" i="1"/>
  <c r="G556" i="1"/>
  <c r="G554" i="1"/>
  <c r="G553" i="1"/>
  <c r="G552" i="1"/>
  <c r="G550" i="1"/>
  <c r="G549" i="1"/>
  <c r="G548" i="1"/>
  <c r="G546" i="1"/>
  <c r="G545" i="1"/>
  <c r="G544" i="1"/>
  <c r="G542" i="1"/>
  <c r="G541" i="1"/>
  <c r="G540" i="1"/>
  <c r="G538" i="1"/>
  <c r="G537" i="1"/>
  <c r="G536" i="1"/>
  <c r="G534" i="1"/>
  <c r="G533" i="1"/>
  <c r="G532" i="1"/>
  <c r="G530" i="1"/>
  <c r="G529" i="1"/>
  <c r="G528" i="1"/>
  <c r="G526" i="1"/>
  <c r="G525" i="1"/>
  <c r="G524" i="1"/>
  <c r="G522" i="1"/>
  <c r="G521" i="1"/>
  <c r="G520" i="1"/>
  <c r="G518" i="1"/>
  <c r="G517" i="1"/>
  <c r="G516" i="1"/>
  <c r="G514" i="1"/>
  <c r="G513" i="1"/>
  <c r="G512" i="1"/>
  <c r="G510" i="1"/>
  <c r="G509" i="1"/>
  <c r="G508" i="1"/>
  <c r="G506" i="1"/>
  <c r="G505" i="1"/>
  <c r="G504" i="1"/>
  <c r="G502" i="1"/>
  <c r="G501" i="1"/>
  <c r="G500" i="1"/>
  <c r="G498" i="1"/>
  <c r="G497" i="1"/>
  <c r="G496" i="1"/>
  <c r="G494" i="1"/>
  <c r="G493" i="1"/>
  <c r="G492" i="1"/>
  <c r="G490" i="1"/>
  <c r="G489" i="1"/>
  <c r="G488" i="1"/>
  <c r="G486" i="1"/>
  <c r="G485" i="1"/>
  <c r="G484" i="1"/>
  <c r="G482" i="1"/>
  <c r="G481" i="1"/>
  <c r="G480" i="1"/>
  <c r="G478" i="1"/>
  <c r="G477" i="1"/>
  <c r="G476" i="1"/>
  <c r="G474" i="1"/>
  <c r="G473" i="1"/>
  <c r="G472" i="1"/>
  <c r="G470" i="1"/>
  <c r="G469" i="1"/>
  <c r="G468" i="1"/>
  <c r="G466" i="1"/>
  <c r="G465" i="1"/>
  <c r="G464" i="1"/>
  <c r="G462" i="1"/>
  <c r="G461" i="1"/>
  <c r="G460" i="1"/>
  <c r="G458" i="1"/>
  <c r="G457" i="1"/>
  <c r="G456" i="1"/>
  <c r="G454" i="1"/>
  <c r="G453" i="1"/>
  <c r="G452" i="1"/>
  <c r="G450" i="1"/>
  <c r="G449" i="1"/>
  <c r="G448" i="1"/>
  <c r="G446" i="1"/>
  <c r="G445" i="1"/>
  <c r="G444" i="1"/>
  <c r="G442" i="1"/>
  <c r="G441" i="1"/>
  <c r="G440" i="1"/>
  <c r="G438" i="1"/>
  <c r="G437" i="1"/>
  <c r="G436" i="1"/>
  <c r="G434" i="1"/>
  <c r="G433" i="1"/>
  <c r="G432" i="1"/>
  <c r="G430" i="1"/>
  <c r="G429" i="1"/>
  <c r="G428" i="1"/>
  <c r="G426" i="1"/>
  <c r="G425" i="1"/>
  <c r="G424" i="1"/>
  <c r="G422" i="1"/>
  <c r="G421" i="1"/>
  <c r="G420" i="1"/>
  <c r="G418" i="1"/>
  <c r="G417" i="1"/>
  <c r="G416" i="1"/>
  <c r="G414" i="1"/>
  <c r="G413" i="1"/>
  <c r="G412" i="1"/>
  <c r="G410" i="1"/>
  <c r="G409" i="1"/>
  <c r="G408" i="1"/>
  <c r="G406" i="1"/>
  <c r="G405" i="1"/>
  <c r="G404" i="1"/>
  <c r="G401" i="1"/>
  <c r="G400" i="1"/>
  <c r="G399" i="1"/>
  <c r="G397" i="1"/>
  <c r="G396" i="1"/>
  <c r="G395" i="1"/>
  <c r="G393" i="1"/>
  <c r="G392" i="1"/>
  <c r="G391" i="1"/>
  <c r="G389" i="1"/>
  <c r="G388" i="1"/>
  <c r="G387" i="1"/>
  <c r="G385" i="1"/>
  <c r="G384" i="1"/>
  <c r="G383" i="1"/>
  <c r="G381" i="1"/>
  <c r="G380" i="1"/>
  <c r="G379" i="1"/>
  <c r="G377" i="1"/>
  <c r="G376" i="1"/>
  <c r="G375" i="1"/>
  <c r="G373" i="1"/>
  <c r="G372" i="1"/>
  <c r="G371" i="1"/>
  <c r="G369" i="1"/>
  <c r="G368" i="1"/>
  <c r="G367" i="1"/>
  <c r="G365" i="1"/>
  <c r="G364" i="1"/>
  <c r="G363" i="1"/>
  <c r="G361" i="1"/>
  <c r="G360" i="1"/>
  <c r="G359" i="1"/>
  <c r="G357" i="1"/>
  <c r="G356" i="1"/>
  <c r="G355" i="1"/>
  <c r="G353" i="1"/>
  <c r="G352" i="1"/>
  <c r="G351" i="1"/>
  <c r="G349" i="1"/>
  <c r="G348" i="1"/>
  <c r="G347" i="1"/>
  <c r="G345" i="1"/>
  <c r="G344" i="1"/>
  <c r="G343" i="1"/>
  <c r="G341" i="1"/>
  <c r="G340" i="1"/>
  <c r="G339" i="1"/>
  <c r="G338" i="1"/>
  <c r="G336" i="1"/>
  <c r="G335" i="1"/>
  <c r="G334" i="1"/>
  <c r="G332" i="1"/>
  <c r="G331" i="1"/>
  <c r="G330" i="1"/>
  <c r="G328" i="1"/>
  <c r="G327" i="1"/>
  <c r="G326" i="1"/>
  <c r="G324" i="1"/>
  <c r="G323" i="1"/>
  <c r="G322" i="1"/>
  <c r="G320" i="1"/>
  <c r="G319" i="1"/>
  <c r="G318" i="1"/>
  <c r="G316" i="1"/>
  <c r="G315" i="1"/>
  <c r="G314" i="1"/>
  <c r="G313" i="1"/>
  <c r="G311" i="1"/>
  <c r="G310" i="1"/>
  <c r="G309" i="1"/>
  <c r="G307" i="1"/>
  <c r="G306" i="1"/>
  <c r="G305" i="1"/>
  <c r="G303" i="1"/>
  <c r="G302" i="1"/>
  <c r="G301" i="1"/>
  <c r="G299" i="1"/>
  <c r="G298" i="1"/>
  <c r="G297" i="1"/>
  <c r="G296" i="1"/>
  <c r="G294" i="1"/>
  <c r="G293" i="1"/>
  <c r="G292" i="1"/>
  <c r="G290" i="1"/>
  <c r="G289" i="1"/>
  <c r="G288" i="1"/>
  <c r="G286" i="1"/>
  <c r="G285" i="1"/>
  <c r="G284" i="1"/>
  <c r="G282" i="1"/>
  <c r="G281" i="1"/>
  <c r="G280" i="1"/>
  <c r="G278" i="1"/>
  <c r="G277" i="1"/>
  <c r="G276" i="1"/>
  <c r="G274" i="1"/>
  <c r="G273" i="1"/>
  <c r="G272" i="1"/>
  <c r="G271" i="1"/>
  <c r="G269" i="1"/>
  <c r="G268" i="1"/>
  <c r="G267" i="1"/>
  <c r="G265" i="1"/>
  <c r="G264" i="1"/>
  <c r="G263" i="1"/>
  <c r="G261" i="1"/>
  <c r="G260" i="1"/>
  <c r="G259" i="1"/>
  <c r="G257" i="1"/>
  <c r="G256" i="1"/>
  <c r="G255" i="1"/>
  <c r="G254" i="1"/>
  <c r="G252" i="1"/>
  <c r="G251" i="1"/>
  <c r="G250" i="1"/>
  <c r="G248" i="1"/>
  <c r="G247" i="1"/>
  <c r="G246" i="1"/>
  <c r="G244" i="1"/>
  <c r="G243" i="1"/>
  <c r="G242" i="1"/>
  <c r="G240" i="1"/>
  <c r="G239" i="1"/>
  <c r="G238" i="1"/>
  <c r="G236" i="1"/>
  <c r="G235" i="1"/>
  <c r="G234" i="1"/>
  <c r="G232" i="1"/>
  <c r="G231" i="1"/>
  <c r="G230" i="1"/>
  <c r="G229" i="1"/>
  <c r="G227" i="1"/>
  <c r="G226" i="1"/>
  <c r="G225" i="1"/>
  <c r="G223" i="1"/>
  <c r="G222" i="1"/>
  <c r="G221" i="1"/>
  <c r="G219" i="1"/>
  <c r="G218" i="1"/>
  <c r="G217" i="1"/>
  <c r="G215" i="1"/>
  <c r="G214" i="1"/>
  <c r="G213" i="1"/>
  <c r="G212" i="1"/>
  <c r="G210" i="1"/>
  <c r="G209" i="1"/>
  <c r="G208" i="1"/>
  <c r="G206" i="1"/>
  <c r="G205" i="1"/>
  <c r="G204" i="1"/>
  <c r="G202" i="1"/>
  <c r="G201" i="1"/>
  <c r="G200" i="1"/>
  <c r="G198" i="1"/>
  <c r="G197" i="1"/>
  <c r="G196" i="1"/>
  <c r="G194" i="1"/>
  <c r="G193" i="1"/>
  <c r="G192" i="1"/>
  <c r="G190" i="1"/>
  <c r="G189" i="1"/>
  <c r="G188" i="1"/>
  <c r="G187" i="1"/>
  <c r="G185" i="1"/>
  <c r="G184" i="1"/>
  <c r="G183" i="1"/>
  <c r="G181" i="1"/>
  <c r="G180" i="1"/>
  <c r="G179" i="1"/>
  <c r="G177" i="1"/>
  <c r="G176" i="1"/>
  <c r="G175" i="1"/>
  <c r="G173" i="1"/>
  <c r="G172" i="1"/>
  <c r="G171" i="1"/>
  <c r="G169" i="1"/>
  <c r="G168" i="1"/>
  <c r="G167" i="1"/>
  <c r="G165" i="1"/>
  <c r="G164" i="1"/>
  <c r="G163" i="1"/>
  <c r="G162" i="1"/>
  <c r="G160" i="1"/>
  <c r="G159" i="1"/>
  <c r="G158" i="1"/>
  <c r="G156" i="1"/>
  <c r="G155" i="1"/>
  <c r="G154" i="1"/>
  <c r="G152" i="1"/>
  <c r="G151" i="1"/>
  <c r="G150" i="1"/>
  <c r="G148" i="1"/>
  <c r="G147" i="1"/>
  <c r="G146" i="1"/>
  <c r="G144" i="1"/>
  <c r="G143" i="1"/>
  <c r="G142" i="1"/>
  <c r="G140" i="1"/>
  <c r="G139" i="1"/>
  <c r="G138" i="1"/>
  <c r="G137" i="1"/>
  <c r="G135" i="1"/>
  <c r="G134" i="1"/>
  <c r="G133" i="1"/>
  <c r="G131" i="1"/>
  <c r="G130" i="1"/>
  <c r="G129" i="1"/>
  <c r="G127" i="1"/>
  <c r="G126" i="1"/>
  <c r="G125" i="1"/>
  <c r="G124" i="1"/>
  <c r="G122" i="1"/>
  <c r="G121" i="1"/>
  <c r="G120" i="1"/>
  <c r="G118" i="1"/>
  <c r="G117" i="1"/>
  <c r="G116" i="1"/>
  <c r="G114" i="1"/>
  <c r="G113" i="1"/>
  <c r="G112" i="1"/>
  <c r="G111" i="1"/>
  <c r="G109" i="1"/>
  <c r="G108" i="1"/>
  <c r="G107" i="1"/>
  <c r="G105" i="1"/>
  <c r="G104" i="1"/>
  <c r="G103" i="1"/>
  <c r="G101" i="1"/>
  <c r="G100" i="1"/>
  <c r="G99" i="1"/>
  <c r="G97" i="1"/>
  <c r="G96" i="1"/>
  <c r="G95" i="1"/>
  <c r="G93" i="1"/>
  <c r="G92" i="1"/>
  <c r="G91" i="1"/>
  <c r="G90" i="1"/>
  <c r="G88" i="1"/>
  <c r="G87" i="1"/>
  <c r="G86" i="1"/>
  <c r="G84" i="1"/>
  <c r="G83" i="1"/>
  <c r="G82" i="1"/>
  <c r="G80" i="1"/>
  <c r="G79" i="1"/>
  <c r="G78" i="1"/>
  <c r="G76" i="1"/>
  <c r="G75" i="1"/>
  <c r="G74" i="1"/>
  <c r="G72" i="1"/>
  <c r="G71" i="1"/>
  <c r="G70" i="1"/>
  <c r="G68" i="1"/>
  <c r="G67" i="1"/>
  <c r="G66" i="1"/>
  <c r="G64" i="1"/>
  <c r="G63" i="1"/>
  <c r="G62" i="1"/>
  <c r="G60" i="1"/>
  <c r="G58" i="1"/>
  <c r="G57" i="1"/>
  <c r="G56" i="1"/>
  <c r="G54" i="1"/>
  <c r="G53" i="1"/>
  <c r="G52" i="1"/>
  <c r="G50" i="1"/>
  <c r="G49" i="1"/>
  <c r="G48" i="1"/>
  <c r="G47" i="1"/>
  <c r="G45" i="1"/>
  <c r="G44" i="1"/>
  <c r="G43" i="1"/>
  <c r="G41" i="1"/>
  <c r="G40" i="1"/>
  <c r="G39" i="1"/>
  <c r="G37" i="1"/>
  <c r="G36" i="1"/>
  <c r="G35" i="1"/>
  <c r="G33" i="1"/>
  <c r="G32" i="1"/>
  <c r="G31" i="1"/>
  <c r="G29" i="1"/>
  <c r="G28" i="1"/>
  <c r="G27" i="1"/>
  <c r="G25" i="1"/>
  <c r="G24" i="1"/>
  <c r="G23" i="1"/>
  <c r="G21" i="1"/>
  <c r="G20" i="1"/>
  <c r="G19" i="1"/>
  <c r="G17" i="1"/>
  <c r="G16" i="1"/>
  <c r="G15" i="1"/>
  <c r="G13" i="1"/>
  <c r="G12" i="1"/>
  <c r="G11" i="1"/>
  <c r="F434" i="1" l="1"/>
  <c r="I434" i="1" s="1"/>
  <c r="F433" i="1"/>
  <c r="I433" i="1" s="1"/>
  <c r="F432" i="1"/>
  <c r="I432" i="1" s="1"/>
  <c r="F265" i="1" l="1"/>
  <c r="I265" i="1" s="1"/>
  <c r="F264" i="1"/>
  <c r="I264" i="1" s="1"/>
  <c r="F263" i="1"/>
  <c r="I263" i="1" s="1"/>
  <c r="G153" i="1" l="1"/>
  <c r="F50" i="1" l="1"/>
  <c r="F60" i="1"/>
  <c r="F93" i="1"/>
  <c r="F114" i="1"/>
  <c r="F127" i="1"/>
  <c r="F140" i="1"/>
  <c r="F165" i="1"/>
  <c r="F687" i="1"/>
  <c r="F674" i="1"/>
  <c r="F341" i="1"/>
  <c r="F316" i="1"/>
  <c r="F299" i="1"/>
  <c r="F274" i="1"/>
  <c r="F257" i="1"/>
  <c r="F232" i="1"/>
  <c r="F215" i="1"/>
  <c r="F190" i="1"/>
  <c r="F717" i="1"/>
  <c r="F716" i="1"/>
  <c r="F715" i="1"/>
  <c r="F691" i="1"/>
  <c r="F690" i="1"/>
  <c r="F689" i="1"/>
  <c r="F686" i="1"/>
  <c r="F685" i="1"/>
  <c r="F684" i="1"/>
  <c r="F682" i="1"/>
  <c r="F681" i="1"/>
  <c r="F680" i="1"/>
  <c r="F673" i="1"/>
  <c r="F672" i="1"/>
  <c r="F671" i="1"/>
  <c r="F678" i="1"/>
  <c r="F677" i="1"/>
  <c r="F676" i="1"/>
  <c r="F669" i="1"/>
  <c r="F668" i="1"/>
  <c r="F667" i="1"/>
  <c r="F665" i="1"/>
  <c r="F664" i="1"/>
  <c r="F663" i="1"/>
  <c r="F661" i="1"/>
  <c r="F660" i="1"/>
  <c r="F659" i="1"/>
  <c r="F657" i="1"/>
  <c r="F656" i="1"/>
  <c r="F655" i="1"/>
  <c r="F653" i="1"/>
  <c r="F652" i="1"/>
  <c r="F651" i="1"/>
  <c r="F648" i="1"/>
  <c r="F647" i="1"/>
  <c r="F646" i="1"/>
  <c r="F644" i="1"/>
  <c r="F643" i="1"/>
  <c r="F642" i="1"/>
  <c r="F640" i="1"/>
  <c r="F639" i="1"/>
  <c r="F638" i="1"/>
  <c r="F636" i="1"/>
  <c r="F635" i="1"/>
  <c r="F634" i="1"/>
  <c r="F632" i="1"/>
  <c r="F631" i="1"/>
  <c r="F630" i="1"/>
  <c r="F628" i="1"/>
  <c r="F627" i="1"/>
  <c r="F626" i="1"/>
  <c r="F624" i="1"/>
  <c r="F623" i="1"/>
  <c r="F622" i="1"/>
  <c r="F620" i="1"/>
  <c r="F619" i="1"/>
  <c r="F618" i="1"/>
  <c r="F616" i="1"/>
  <c r="F615" i="1"/>
  <c r="F614" i="1"/>
  <c r="F611" i="1"/>
  <c r="F610" i="1"/>
  <c r="F609" i="1"/>
  <c r="F595" i="1"/>
  <c r="F594" i="1"/>
  <c r="F593" i="1"/>
  <c r="F607" i="1"/>
  <c r="F606" i="1"/>
  <c r="F605" i="1"/>
  <c r="F603" i="1"/>
  <c r="F602" i="1"/>
  <c r="F601" i="1"/>
  <c r="F599" i="1"/>
  <c r="F598" i="1"/>
  <c r="F597" i="1"/>
  <c r="F591" i="1"/>
  <c r="F590" i="1"/>
  <c r="F589" i="1"/>
  <c r="F587" i="1"/>
  <c r="F586" i="1"/>
  <c r="F585" i="1"/>
  <c r="F583" i="1"/>
  <c r="F582" i="1"/>
  <c r="F581" i="1"/>
  <c r="F579" i="1"/>
  <c r="F578" i="1"/>
  <c r="F577" i="1"/>
  <c r="F575" i="1"/>
  <c r="F574" i="1"/>
  <c r="F573" i="1"/>
  <c r="F570" i="1"/>
  <c r="F569" i="1"/>
  <c r="F568" i="1"/>
  <c r="F566" i="1"/>
  <c r="F565" i="1"/>
  <c r="F564" i="1"/>
  <c r="F562" i="1"/>
  <c r="F561" i="1"/>
  <c r="F560" i="1"/>
  <c r="F558" i="1"/>
  <c r="F557" i="1"/>
  <c r="F556" i="1"/>
  <c r="F554" i="1"/>
  <c r="F553" i="1"/>
  <c r="F552" i="1"/>
  <c r="F550" i="1"/>
  <c r="F549" i="1"/>
  <c r="F548" i="1"/>
  <c r="F546" i="1"/>
  <c r="F545" i="1"/>
  <c r="F544" i="1"/>
  <c r="F542" i="1"/>
  <c r="F541" i="1"/>
  <c r="F540" i="1"/>
  <c r="F538" i="1"/>
  <c r="F537" i="1"/>
  <c r="F536" i="1"/>
  <c r="F534" i="1"/>
  <c r="F533" i="1"/>
  <c r="F532" i="1"/>
  <c r="F530" i="1"/>
  <c r="F529" i="1"/>
  <c r="F528" i="1"/>
  <c r="F526" i="1"/>
  <c r="F525" i="1"/>
  <c r="F524" i="1"/>
  <c r="F522" i="1"/>
  <c r="F521" i="1"/>
  <c r="F520" i="1"/>
  <c r="F518" i="1"/>
  <c r="F517" i="1"/>
  <c r="F516" i="1"/>
  <c r="F514" i="1"/>
  <c r="F513" i="1"/>
  <c r="F512" i="1"/>
  <c r="F510" i="1"/>
  <c r="F509" i="1"/>
  <c r="F508" i="1"/>
  <c r="F506" i="1"/>
  <c r="F505" i="1"/>
  <c r="F504" i="1"/>
  <c r="F502" i="1"/>
  <c r="F501" i="1"/>
  <c r="F500" i="1"/>
  <c r="F498" i="1"/>
  <c r="F497" i="1"/>
  <c r="F496" i="1"/>
  <c r="F494" i="1"/>
  <c r="F493" i="1"/>
  <c r="F492" i="1"/>
  <c r="F490" i="1"/>
  <c r="F489" i="1"/>
  <c r="F488" i="1"/>
  <c r="F486" i="1"/>
  <c r="F485" i="1"/>
  <c r="F484" i="1"/>
  <c r="F482" i="1"/>
  <c r="F481" i="1"/>
  <c r="F480" i="1"/>
  <c r="F478" i="1"/>
  <c r="F477" i="1"/>
  <c r="F476" i="1"/>
  <c r="F474" i="1"/>
  <c r="F473" i="1"/>
  <c r="F472" i="1"/>
  <c r="F470" i="1"/>
  <c r="F469" i="1"/>
  <c r="F468" i="1"/>
  <c r="F466" i="1"/>
  <c r="F465" i="1"/>
  <c r="F464" i="1"/>
  <c r="F410" i="1"/>
  <c r="F409" i="1"/>
  <c r="F408" i="1"/>
  <c r="F406" i="1"/>
  <c r="F405" i="1"/>
  <c r="F404" i="1"/>
  <c r="F462" i="1"/>
  <c r="F461" i="1"/>
  <c r="F460" i="1"/>
  <c r="F458" i="1"/>
  <c r="F457" i="1"/>
  <c r="F456" i="1"/>
  <c r="F454" i="1"/>
  <c r="F453" i="1"/>
  <c r="F452" i="1"/>
  <c r="F450" i="1"/>
  <c r="F449" i="1"/>
  <c r="F448" i="1"/>
  <c r="F446" i="1"/>
  <c r="F445" i="1"/>
  <c r="F444" i="1"/>
  <c r="F442" i="1"/>
  <c r="F441" i="1"/>
  <c r="F440" i="1"/>
  <c r="F438" i="1"/>
  <c r="F437" i="1"/>
  <c r="F436" i="1"/>
  <c r="F430" i="1"/>
  <c r="F429" i="1"/>
  <c r="F428" i="1"/>
  <c r="F426" i="1"/>
  <c r="F425" i="1"/>
  <c r="F424" i="1"/>
  <c r="F422" i="1"/>
  <c r="F421" i="1"/>
  <c r="F420" i="1"/>
  <c r="F418" i="1"/>
  <c r="F417" i="1"/>
  <c r="F416" i="1"/>
  <c r="F414" i="1"/>
  <c r="F413" i="1"/>
  <c r="F412" i="1"/>
  <c r="F401" i="1"/>
  <c r="F400" i="1"/>
  <c r="F399" i="1"/>
  <c r="F397" i="1"/>
  <c r="F396" i="1"/>
  <c r="F395" i="1"/>
  <c r="F393" i="1"/>
  <c r="F392" i="1"/>
  <c r="F391" i="1"/>
  <c r="F389" i="1"/>
  <c r="F388" i="1"/>
  <c r="F387" i="1"/>
  <c r="F385" i="1"/>
  <c r="F384" i="1"/>
  <c r="F383" i="1"/>
  <c r="F381" i="1"/>
  <c r="F380" i="1"/>
  <c r="F379" i="1"/>
  <c r="F377" i="1"/>
  <c r="F376" i="1"/>
  <c r="F375" i="1"/>
  <c r="F373" i="1"/>
  <c r="F372" i="1"/>
  <c r="F371" i="1"/>
  <c r="F369" i="1"/>
  <c r="F368" i="1"/>
  <c r="F367" i="1"/>
  <c r="F365" i="1"/>
  <c r="F364" i="1"/>
  <c r="F363" i="1"/>
  <c r="F361" i="1"/>
  <c r="F360" i="1"/>
  <c r="F359" i="1"/>
  <c r="F357" i="1"/>
  <c r="F356" i="1"/>
  <c r="F355" i="1"/>
  <c r="F353" i="1"/>
  <c r="F352" i="1"/>
  <c r="F351" i="1"/>
  <c r="F349" i="1"/>
  <c r="F348" i="1"/>
  <c r="F347" i="1"/>
  <c r="F345" i="1"/>
  <c r="F344" i="1"/>
  <c r="F343" i="1"/>
  <c r="F340" i="1"/>
  <c r="F339" i="1"/>
  <c r="F338" i="1"/>
  <c r="F336" i="1"/>
  <c r="F335" i="1"/>
  <c r="F334" i="1"/>
  <c r="F332" i="1"/>
  <c r="F331" i="1"/>
  <c r="F330" i="1"/>
  <c r="F328" i="1"/>
  <c r="F327" i="1"/>
  <c r="F326" i="1"/>
  <c r="F324" i="1"/>
  <c r="F323" i="1"/>
  <c r="F322" i="1"/>
  <c r="F320" i="1"/>
  <c r="F319" i="1"/>
  <c r="F318" i="1"/>
  <c r="F315" i="1"/>
  <c r="F314" i="1"/>
  <c r="F313" i="1"/>
  <c r="F311" i="1"/>
  <c r="F310" i="1"/>
  <c r="F309" i="1"/>
  <c r="F307" i="1"/>
  <c r="F306" i="1"/>
  <c r="F305" i="1"/>
  <c r="F303" i="1"/>
  <c r="F302" i="1"/>
  <c r="F301" i="1"/>
  <c r="F298" i="1"/>
  <c r="F297" i="1"/>
  <c r="F296" i="1"/>
  <c r="F294" i="1"/>
  <c r="F293" i="1"/>
  <c r="F292" i="1"/>
  <c r="F290" i="1"/>
  <c r="F289" i="1"/>
  <c r="F288" i="1"/>
  <c r="F286" i="1"/>
  <c r="F285" i="1"/>
  <c r="F284" i="1"/>
  <c r="F282" i="1"/>
  <c r="F281" i="1"/>
  <c r="F280" i="1"/>
  <c r="F278" i="1"/>
  <c r="F277" i="1"/>
  <c r="F276" i="1"/>
  <c r="F273" i="1"/>
  <c r="F272" i="1"/>
  <c r="F271" i="1"/>
  <c r="F269" i="1"/>
  <c r="F268" i="1"/>
  <c r="F267" i="1"/>
  <c r="F261" i="1"/>
  <c r="F260" i="1"/>
  <c r="F259" i="1"/>
  <c r="F256" i="1"/>
  <c r="F255" i="1"/>
  <c r="F254" i="1"/>
  <c r="F252" i="1"/>
  <c r="F251" i="1"/>
  <c r="F250" i="1"/>
  <c r="F248" i="1"/>
  <c r="F247" i="1"/>
  <c r="F246" i="1"/>
  <c r="F244" i="1"/>
  <c r="F243" i="1"/>
  <c r="F242" i="1"/>
  <c r="F240" i="1"/>
  <c r="F239" i="1"/>
  <c r="F238" i="1"/>
  <c r="F236" i="1"/>
  <c r="F235" i="1"/>
  <c r="F234" i="1"/>
  <c r="F231" i="1"/>
  <c r="F230" i="1"/>
  <c r="F229" i="1"/>
  <c r="F227" i="1"/>
  <c r="F226" i="1"/>
  <c r="F225" i="1"/>
  <c r="F223" i="1"/>
  <c r="F222" i="1"/>
  <c r="F221" i="1"/>
  <c r="F219" i="1"/>
  <c r="F218" i="1"/>
  <c r="F217" i="1"/>
  <c r="F214" i="1"/>
  <c r="F213" i="1"/>
  <c r="F212" i="1"/>
  <c r="F210" i="1"/>
  <c r="F209" i="1"/>
  <c r="F208" i="1"/>
  <c r="F206" i="1"/>
  <c r="F205" i="1"/>
  <c r="F204" i="1"/>
  <c r="F202" i="1"/>
  <c r="F201" i="1"/>
  <c r="F200" i="1"/>
  <c r="F198" i="1"/>
  <c r="F197" i="1"/>
  <c r="F196" i="1"/>
  <c r="F194" i="1"/>
  <c r="F193" i="1"/>
  <c r="F192" i="1"/>
  <c r="F189" i="1"/>
  <c r="F188" i="1"/>
  <c r="F187" i="1"/>
  <c r="F185" i="1"/>
  <c r="F184" i="1"/>
  <c r="F183" i="1"/>
  <c r="F181" i="1"/>
  <c r="F180" i="1"/>
  <c r="F179" i="1"/>
  <c r="F177" i="1"/>
  <c r="F176" i="1"/>
  <c r="F175" i="1"/>
  <c r="F173" i="1"/>
  <c r="F172" i="1"/>
  <c r="F171" i="1"/>
  <c r="F169" i="1"/>
  <c r="F168" i="1"/>
  <c r="F167" i="1"/>
  <c r="F164" i="1"/>
  <c r="F163" i="1"/>
  <c r="F162" i="1"/>
  <c r="F160" i="1"/>
  <c r="F159" i="1"/>
  <c r="F158" i="1"/>
  <c r="F156" i="1"/>
  <c r="F155" i="1"/>
  <c r="F154" i="1"/>
  <c r="F152" i="1"/>
  <c r="F151" i="1"/>
  <c r="F150" i="1"/>
  <c r="F148" i="1"/>
  <c r="F147" i="1"/>
  <c r="F146" i="1"/>
  <c r="F144" i="1"/>
  <c r="F143" i="1"/>
  <c r="F142" i="1"/>
  <c r="F139" i="1"/>
  <c r="F138" i="1"/>
  <c r="F137" i="1"/>
  <c r="F135" i="1"/>
  <c r="F134" i="1"/>
  <c r="F133" i="1"/>
  <c r="F131" i="1"/>
  <c r="F130" i="1"/>
  <c r="F129" i="1"/>
  <c r="F126" i="1"/>
  <c r="F125" i="1"/>
  <c r="F124" i="1"/>
  <c r="F122" i="1"/>
  <c r="F121" i="1"/>
  <c r="F120" i="1"/>
  <c r="F118" i="1"/>
  <c r="F117" i="1"/>
  <c r="F116" i="1"/>
  <c r="F113" i="1"/>
  <c r="F112" i="1"/>
  <c r="F111" i="1"/>
  <c r="F109" i="1"/>
  <c r="F108" i="1"/>
  <c r="F107" i="1"/>
  <c r="F105" i="1"/>
  <c r="F104" i="1"/>
  <c r="F103" i="1"/>
  <c r="F101" i="1"/>
  <c r="F100" i="1"/>
  <c r="F99" i="1"/>
  <c r="F97" i="1"/>
  <c r="F96" i="1"/>
  <c r="F95" i="1"/>
  <c r="F92" i="1"/>
  <c r="F91" i="1"/>
  <c r="F90" i="1"/>
  <c r="F68" i="1"/>
  <c r="F67" i="1"/>
  <c r="F66" i="1"/>
  <c r="F64" i="1"/>
  <c r="F63" i="1"/>
  <c r="F62" i="1"/>
  <c r="F88" i="1"/>
  <c r="F87" i="1"/>
  <c r="F86" i="1"/>
  <c r="F84" i="1"/>
  <c r="F83" i="1"/>
  <c r="F82" i="1"/>
  <c r="F80" i="1"/>
  <c r="F79" i="1"/>
  <c r="F78" i="1"/>
  <c r="F76" i="1"/>
  <c r="F75" i="1"/>
  <c r="F74" i="1"/>
  <c r="F72" i="1"/>
  <c r="F71" i="1"/>
  <c r="F70" i="1"/>
  <c r="F58" i="1"/>
  <c r="F57" i="1"/>
  <c r="F56" i="1"/>
  <c r="F54" i="1"/>
  <c r="F53" i="1"/>
  <c r="F52" i="1"/>
  <c r="F49" i="1"/>
  <c r="F48" i="1"/>
  <c r="F47" i="1"/>
  <c r="F45" i="1"/>
  <c r="F44" i="1"/>
  <c r="F43" i="1"/>
  <c r="F41" i="1"/>
  <c r="F40" i="1"/>
  <c r="F39" i="1"/>
  <c r="F37" i="1"/>
  <c r="F36" i="1"/>
  <c r="F35" i="1"/>
  <c r="F33" i="1"/>
  <c r="F32" i="1"/>
  <c r="F31" i="1"/>
  <c r="F29" i="1"/>
  <c r="F28" i="1"/>
  <c r="F27" i="1"/>
  <c r="F25" i="1"/>
  <c r="F24" i="1"/>
  <c r="F23" i="1"/>
  <c r="F21" i="1"/>
  <c r="F20" i="1"/>
  <c r="F19" i="1"/>
  <c r="F17" i="1"/>
  <c r="F16" i="1"/>
  <c r="F15" i="1"/>
  <c r="F13" i="1"/>
  <c r="F12" i="1"/>
  <c r="F11" i="1"/>
  <c r="I126" i="1" l="1"/>
  <c r="I131" i="1"/>
  <c r="I127" i="1"/>
  <c r="I133" i="1"/>
  <c r="I124" i="1"/>
  <c r="I129" i="1"/>
  <c r="I134" i="1"/>
  <c r="I125" i="1"/>
  <c r="I130" i="1"/>
  <c r="I135" i="1"/>
  <c r="I674" i="1"/>
  <c r="I215" i="1" l="1"/>
  <c r="I316" i="1"/>
  <c r="I257" i="1"/>
  <c r="I341" i="1"/>
  <c r="I114" i="1"/>
  <c r="I299" i="1"/>
  <c r="I50" i="1"/>
  <c r="I140" i="1"/>
  <c r="I232" i="1"/>
  <c r="I165" i="1"/>
  <c r="I93" i="1"/>
  <c r="I190" i="1"/>
  <c r="I274" i="1"/>
  <c r="I665" i="1"/>
  <c r="I664" i="1"/>
  <c r="I661" i="1"/>
  <c r="I660" i="1"/>
  <c r="I657" i="1"/>
  <c r="I656" i="1"/>
  <c r="I682" i="1" l="1"/>
  <c r="I681" i="1"/>
  <c r="I673" i="1"/>
  <c r="I672" i="1"/>
  <c r="I678" i="1"/>
  <c r="I677" i="1"/>
  <c r="I648" i="1"/>
  <c r="I647" i="1"/>
  <c r="I644" i="1"/>
  <c r="I643" i="1"/>
  <c r="I640" i="1"/>
  <c r="I639" i="1"/>
  <c r="I636" i="1"/>
  <c r="I635" i="1"/>
  <c r="I632" i="1"/>
  <c r="I631" i="1"/>
  <c r="I628" i="1"/>
  <c r="I627" i="1"/>
  <c r="I624" i="1"/>
  <c r="I623" i="1"/>
  <c r="I620" i="1"/>
  <c r="I619" i="1"/>
  <c r="I616" i="1"/>
  <c r="I615" i="1"/>
  <c r="I611" i="1"/>
  <c r="I610" i="1"/>
  <c r="I595" i="1"/>
  <c r="I594" i="1"/>
  <c r="I607" i="1"/>
  <c r="I606" i="1"/>
  <c r="I603" i="1"/>
  <c r="I602" i="1"/>
  <c r="I599" i="1"/>
  <c r="I598" i="1"/>
  <c r="I591" i="1"/>
  <c r="I590" i="1"/>
  <c r="I587" i="1"/>
  <c r="I586" i="1"/>
  <c r="I583" i="1"/>
  <c r="I582" i="1"/>
  <c r="I579" i="1"/>
  <c r="I578" i="1"/>
  <c r="I570" i="1"/>
  <c r="I569" i="1"/>
  <c r="I566" i="1"/>
  <c r="I565" i="1"/>
  <c r="I562" i="1"/>
  <c r="I561" i="1"/>
  <c r="I558" i="1"/>
  <c r="I557" i="1"/>
  <c r="I554" i="1"/>
  <c r="I553" i="1"/>
  <c r="I550" i="1"/>
  <c r="I549" i="1"/>
  <c r="I546" i="1"/>
  <c r="I545" i="1"/>
  <c r="I542" i="1"/>
  <c r="I541" i="1"/>
  <c r="I538" i="1"/>
  <c r="I537" i="1"/>
  <c r="I534" i="1"/>
  <c r="I533" i="1"/>
  <c r="I530" i="1"/>
  <c r="I529" i="1"/>
  <c r="I526" i="1"/>
  <c r="I525" i="1"/>
  <c r="I522" i="1"/>
  <c r="I521" i="1"/>
  <c r="I518" i="1"/>
  <c r="I517" i="1"/>
  <c r="I514" i="1"/>
  <c r="I513" i="1"/>
  <c r="I510" i="1"/>
  <c r="I509" i="1"/>
  <c r="I506" i="1"/>
  <c r="I505" i="1"/>
  <c r="I502" i="1"/>
  <c r="I501" i="1"/>
  <c r="I498" i="1"/>
  <c r="I497" i="1"/>
  <c r="I494" i="1"/>
  <c r="I493" i="1"/>
  <c r="I490" i="1"/>
  <c r="I489" i="1"/>
  <c r="I486" i="1"/>
  <c r="I485" i="1"/>
  <c r="I482" i="1"/>
  <c r="I481" i="1"/>
  <c r="I478" i="1"/>
  <c r="I477" i="1"/>
  <c r="I474" i="1"/>
  <c r="I473" i="1"/>
  <c r="I470" i="1"/>
  <c r="I469" i="1"/>
  <c r="I413" i="1" l="1"/>
  <c r="I429" i="1"/>
  <c r="I449" i="1"/>
  <c r="I405" i="1"/>
  <c r="I414" i="1"/>
  <c r="I430" i="1"/>
  <c r="I450" i="1"/>
  <c r="I406" i="1"/>
  <c r="I417" i="1"/>
  <c r="I425" i="1"/>
  <c r="I437" i="1"/>
  <c r="I445" i="1"/>
  <c r="I453" i="1"/>
  <c r="I461" i="1"/>
  <c r="I409" i="1"/>
  <c r="I421" i="1"/>
  <c r="I441" i="1"/>
  <c r="I457" i="1"/>
  <c r="I465" i="1"/>
  <c r="I422" i="1"/>
  <c r="I442" i="1"/>
  <c r="I458" i="1"/>
  <c r="I466" i="1"/>
  <c r="I418" i="1"/>
  <c r="I426" i="1"/>
  <c r="I438" i="1"/>
  <c r="I446" i="1"/>
  <c r="I454" i="1"/>
  <c r="I462" i="1"/>
  <c r="I410" i="1"/>
  <c r="I91" i="1"/>
  <c r="I113" i="1"/>
  <c r="I138" i="1"/>
  <c r="I155" i="1"/>
  <c r="I172" i="1"/>
  <c r="I188" i="1"/>
  <c r="I205" i="1"/>
  <c r="I222" i="1"/>
  <c r="I239" i="1"/>
  <c r="I255" i="1"/>
  <c r="I277" i="1"/>
  <c r="I285" i="1"/>
  <c r="I310" i="1"/>
  <c r="I327" i="1"/>
  <c r="I344" i="1"/>
  <c r="I372" i="1"/>
  <c r="I388" i="1"/>
  <c r="I92" i="1"/>
  <c r="I112" i="1"/>
  <c r="I139" i="1"/>
  <c r="I156" i="1"/>
  <c r="I173" i="1"/>
  <c r="I189" i="1"/>
  <c r="I206" i="1"/>
  <c r="I231" i="1"/>
  <c r="I248" i="1"/>
  <c r="I269" i="1"/>
  <c r="I286" i="1"/>
  <c r="I303" i="1"/>
  <c r="I320" i="1"/>
  <c r="I336" i="1"/>
  <c r="I365" i="1"/>
  <c r="I397" i="1"/>
  <c r="I109" i="1"/>
  <c r="I143" i="1"/>
  <c r="I159" i="1"/>
  <c r="I176" i="1"/>
  <c r="I201" i="1"/>
  <c r="I260" i="1"/>
  <c r="I100" i="1"/>
  <c r="I117" i="1"/>
  <c r="I147" i="1"/>
  <c r="I163" i="1"/>
  <c r="I180" i="1"/>
  <c r="I197" i="1"/>
  <c r="I213" i="1"/>
  <c r="I230" i="1"/>
  <c r="I247" i="1"/>
  <c r="I268" i="1"/>
  <c r="I293" i="1"/>
  <c r="I302" i="1"/>
  <c r="I319" i="1"/>
  <c r="I335" i="1"/>
  <c r="I356" i="1"/>
  <c r="I364" i="1"/>
  <c r="I396" i="1"/>
  <c r="I101" i="1"/>
  <c r="I118" i="1"/>
  <c r="I148" i="1"/>
  <c r="I164" i="1"/>
  <c r="I181" i="1"/>
  <c r="I198" i="1"/>
  <c r="I214" i="1"/>
  <c r="I223" i="1"/>
  <c r="I240" i="1"/>
  <c r="I256" i="1"/>
  <c r="I278" i="1"/>
  <c r="I294" i="1"/>
  <c r="I311" i="1"/>
  <c r="I328" i="1"/>
  <c r="I345" i="1"/>
  <c r="I357" i="1"/>
  <c r="I373" i="1"/>
  <c r="I389" i="1"/>
  <c r="I96" i="1"/>
  <c r="I103" i="1"/>
  <c r="I121" i="1"/>
  <c r="I151" i="1"/>
  <c r="I168" i="1"/>
  <c r="I184" i="1"/>
  <c r="I193" i="1"/>
  <c r="I209" i="1"/>
  <c r="I218" i="1"/>
  <c r="I226" i="1"/>
  <c r="I235" i="1"/>
  <c r="I243" i="1"/>
  <c r="I251" i="1"/>
  <c r="I272" i="1"/>
  <c r="I281" i="1"/>
  <c r="I289" i="1"/>
  <c r="I297" i="1"/>
  <c r="I306" i="1"/>
  <c r="I314" i="1"/>
  <c r="I323" i="1"/>
  <c r="I331" i="1"/>
  <c r="I339" i="1"/>
  <c r="I348" i="1"/>
  <c r="I352" i="1"/>
  <c r="I360" i="1"/>
  <c r="I368" i="1"/>
  <c r="I376" i="1"/>
  <c r="I380" i="1"/>
  <c r="I384" i="1"/>
  <c r="I392" i="1"/>
  <c r="I400" i="1"/>
  <c r="I97" i="1"/>
  <c r="I104" i="1"/>
  <c r="I108" i="1"/>
  <c r="I122" i="1"/>
  <c r="I144" i="1"/>
  <c r="I152" i="1"/>
  <c r="I160" i="1"/>
  <c r="I169" i="1"/>
  <c r="I177" i="1"/>
  <c r="I185" i="1"/>
  <c r="I194" i="1"/>
  <c r="I202" i="1"/>
  <c r="I210" i="1"/>
  <c r="I219" i="1"/>
  <c r="I227" i="1"/>
  <c r="I236" i="1"/>
  <c r="I244" i="1"/>
  <c r="I252" i="1"/>
  <c r="I261" i="1"/>
  <c r="I273" i="1"/>
  <c r="I282" i="1"/>
  <c r="I290" i="1"/>
  <c r="I298" i="1"/>
  <c r="I307" i="1"/>
  <c r="I315" i="1"/>
  <c r="I324" i="1"/>
  <c r="I332" i="1"/>
  <c r="I340" i="1"/>
  <c r="I349" i="1"/>
  <c r="I353" i="1"/>
  <c r="I361" i="1"/>
  <c r="I369" i="1"/>
  <c r="I377" i="1"/>
  <c r="I381" i="1"/>
  <c r="I385" i="1"/>
  <c r="I393" i="1"/>
  <c r="I401" i="1"/>
  <c r="I715" i="1"/>
  <c r="I716" i="1"/>
  <c r="I689" i="1"/>
  <c r="I690" i="1"/>
  <c r="I685" i="1"/>
  <c r="I684" i="1"/>
  <c r="I686" i="1"/>
  <c r="I669" i="1"/>
  <c r="I668" i="1"/>
  <c r="I667" i="1"/>
  <c r="I653" i="1"/>
  <c r="I652" i="1"/>
  <c r="I651" i="1"/>
  <c r="I83" i="1" l="1"/>
  <c r="I16" i="1"/>
  <c r="I40" i="1"/>
  <c r="I74" i="1"/>
  <c r="I27" i="1"/>
  <c r="I84" i="1"/>
  <c r="I63" i="1"/>
  <c r="I20" i="1"/>
  <c r="I44" i="1"/>
  <c r="I79" i="1"/>
  <c r="I28" i="1"/>
  <c r="I87" i="1"/>
  <c r="I64" i="1"/>
  <c r="I19" i="1"/>
  <c r="I36" i="1"/>
  <c r="I43" i="1"/>
  <c r="I52" i="1"/>
  <c r="I70" i="1"/>
  <c r="I78" i="1"/>
  <c r="I31" i="1"/>
  <c r="I62" i="1"/>
  <c r="I23" i="1"/>
  <c r="I48" i="1"/>
  <c r="I56" i="1"/>
  <c r="I66" i="1"/>
  <c r="I32" i="1"/>
  <c r="I35" i="1"/>
  <c r="I53" i="1"/>
  <c r="I71" i="1"/>
  <c r="I33" i="1"/>
  <c r="I29" i="1"/>
  <c r="I82" i="1"/>
  <c r="I86" i="1"/>
  <c r="I15" i="1"/>
  <c r="I24" i="1"/>
  <c r="I39" i="1"/>
  <c r="I47" i="1"/>
  <c r="I57" i="1"/>
  <c r="I75" i="1"/>
  <c r="I67" i="1"/>
  <c r="I552" i="1"/>
  <c r="I556" i="1"/>
  <c r="I560" i="1"/>
  <c r="I536" i="1"/>
  <c r="I528" i="1"/>
  <c r="I532" i="1"/>
  <c r="I691" i="1"/>
  <c r="I663" i="1"/>
  <c r="I622" i="1"/>
  <c r="I593" i="1"/>
  <c r="I544" i="1"/>
  <c r="I540" i="1"/>
  <c r="I524" i="1"/>
  <c r="I512" i="1"/>
  <c r="I228" i="1"/>
  <c r="I568" i="1"/>
  <c r="I717" i="1"/>
  <c r="I642" i="1"/>
  <c r="I577" i="1"/>
  <c r="I516" i="1"/>
  <c r="I601" i="1"/>
  <c r="I671" i="1"/>
  <c r="I472" i="1"/>
  <c r="I468" i="1"/>
  <c r="I741" i="1"/>
  <c r="I742" i="1"/>
  <c r="I743" i="1"/>
  <c r="I744" i="1"/>
  <c r="I745" i="1"/>
  <c r="I548" i="1"/>
  <c r="I739" i="1"/>
  <c r="I738" i="1"/>
  <c r="I735" i="1"/>
  <c r="I734" i="1"/>
  <c r="I733" i="1"/>
  <c r="I731" i="1"/>
  <c r="I730" i="1"/>
  <c r="I729" i="1"/>
  <c r="I727" i="1"/>
  <c r="I726" i="1"/>
  <c r="I725" i="1"/>
  <c r="I723" i="1"/>
  <c r="I722" i="1"/>
  <c r="I721" i="1"/>
  <c r="I508" i="1"/>
  <c r="I504" i="1"/>
  <c r="I500" i="1"/>
  <c r="I496" i="1"/>
  <c r="I492" i="1"/>
  <c r="I488" i="1"/>
  <c r="I484" i="1"/>
  <c r="I480" i="1"/>
  <c r="I476" i="1"/>
  <c r="I712" i="1"/>
  <c r="I713" i="1"/>
  <c r="I708" i="1"/>
  <c r="I709" i="1"/>
  <c r="I710" i="1"/>
  <c r="I711" i="1"/>
  <c r="I707" i="1"/>
  <c r="I706" i="1"/>
  <c r="I705" i="1"/>
  <c r="I704" i="1"/>
  <c r="I702" i="1"/>
  <c r="I701" i="1"/>
  <c r="I700" i="1"/>
  <c r="I699" i="1"/>
  <c r="I698" i="1"/>
  <c r="I697" i="1"/>
  <c r="I696" i="1"/>
  <c r="I695" i="1"/>
  <c r="I676" i="1"/>
  <c r="I687" i="1"/>
  <c r="I693" i="1"/>
  <c r="I694" i="1"/>
  <c r="I719" i="1"/>
  <c r="I655" i="1"/>
  <c r="I659" i="1"/>
  <c r="I581" i="1"/>
  <c r="I585" i="1"/>
  <c r="I589" i="1"/>
  <c r="I597" i="1"/>
  <c r="I605" i="1"/>
  <c r="I609" i="1"/>
  <c r="I680" i="1"/>
  <c r="I634" i="1"/>
  <c r="I123" i="1"/>
  <c r="I312" i="1"/>
  <c r="I646" i="1"/>
  <c r="I638" i="1"/>
  <c r="I630" i="1"/>
  <c r="I626" i="1"/>
  <c r="I618" i="1"/>
  <c r="I614" i="1"/>
  <c r="I564" i="1"/>
  <c r="I520" i="1"/>
  <c r="I452" i="1" l="1"/>
  <c r="I416" i="1"/>
  <c r="I448" i="1"/>
  <c r="I440" i="1"/>
  <c r="I460" i="1"/>
  <c r="I464" i="1"/>
  <c r="I408" i="1"/>
  <c r="I436" i="1"/>
  <c r="I404" i="1"/>
  <c r="I456" i="1"/>
  <c r="I412" i="1"/>
  <c r="I424" i="1"/>
  <c r="I428" i="1"/>
  <c r="I444" i="1"/>
  <c r="I420" i="1"/>
  <c r="I318" i="1"/>
  <c r="I284" i="1"/>
  <c r="I54" i="1"/>
  <c r="I351" i="1"/>
  <c r="I120" i="1"/>
  <c r="I175" i="1"/>
  <c r="I309" i="1"/>
  <c r="I288" i="1"/>
  <c r="I371" i="1"/>
  <c r="I338" i="1"/>
  <c r="I95" i="1"/>
  <c r="I271" i="1"/>
  <c r="I68" i="1"/>
  <c r="I49" i="1"/>
  <c r="I192" i="1"/>
  <c r="I162" i="1"/>
  <c r="I158" i="1"/>
  <c r="I399" i="1"/>
  <c r="I221" i="1"/>
  <c r="I229" i="1"/>
  <c r="I259" i="1"/>
  <c r="I137" i="1"/>
  <c r="I242" i="1"/>
  <c r="I76" i="1"/>
  <c r="I212" i="1"/>
  <c r="I187" i="1"/>
  <c r="I375" i="1"/>
  <c r="I183" i="1"/>
  <c r="I387" i="1"/>
  <c r="I37" i="1"/>
  <c r="I296" i="1"/>
  <c r="I234" i="1"/>
  <c r="I146" i="1"/>
  <c r="I322" i="1"/>
  <c r="I72" i="1"/>
  <c r="I217" i="1"/>
  <c r="I363" i="1"/>
  <c r="I17" i="1"/>
  <c r="I107" i="1"/>
  <c r="I225" i="1"/>
  <c r="I334" i="1"/>
  <c r="I204" i="1"/>
  <c r="I301" i="1"/>
  <c r="I367" i="1"/>
  <c r="I90" i="1"/>
  <c r="I150" i="1"/>
  <c r="I276" i="1"/>
  <c r="I326" i="1"/>
  <c r="I88" i="1"/>
  <c r="I60" i="1"/>
  <c r="I45" i="1"/>
  <c r="I395" i="1"/>
  <c r="I196" i="1"/>
  <c r="I167" i="1"/>
  <c r="I99" i="1"/>
  <c r="I111" i="1"/>
  <c r="I154" i="1"/>
  <c r="I254" i="1"/>
  <c r="I267" i="1"/>
  <c r="I343" i="1"/>
  <c r="I383" i="1"/>
  <c r="I246" i="1"/>
  <c r="I179" i="1"/>
  <c r="I305" i="1"/>
  <c r="I355" i="1"/>
  <c r="I313" i="1"/>
  <c r="I142" i="1"/>
  <c r="I238" i="1"/>
  <c r="I280" i="1"/>
  <c r="I80" i="1"/>
  <c r="I58" i="1"/>
  <c r="I25" i="1"/>
  <c r="I200" i="1"/>
  <c r="I379" i="1"/>
  <c r="I105" i="1"/>
  <c r="I21" i="1"/>
  <c r="I116" i="1"/>
  <c r="I171" i="1"/>
  <c r="I208" i="1"/>
  <c r="I292" i="1"/>
  <c r="I347" i="1"/>
  <c r="I391" i="1"/>
  <c r="I330" i="1"/>
  <c r="I41" i="1"/>
  <c r="I250" i="1"/>
  <c r="I359" i="1"/>
</calcChain>
</file>

<file path=xl/sharedStrings.xml><?xml version="1.0" encoding="utf-8"?>
<sst xmlns="http://schemas.openxmlformats.org/spreadsheetml/2006/main" count="2259" uniqueCount="592">
  <si>
    <t>Artikel-Nr.</t>
  </si>
  <si>
    <t>m²</t>
  </si>
  <si>
    <t>Stk.</t>
  </si>
  <si>
    <t>Art.-Bezeichnung</t>
  </si>
  <si>
    <t>Verkaufseinheiten</t>
  </si>
  <si>
    <t>Einheit</t>
  </si>
  <si>
    <t>m</t>
  </si>
  <si>
    <t>Firma:</t>
  </si>
  <si>
    <t>Straße:</t>
  </si>
  <si>
    <t>PLZ,Ort:</t>
  </si>
  <si>
    <t>Kundennummer:</t>
  </si>
  <si>
    <t>Bestellmenge</t>
  </si>
  <si>
    <t>Gesamtpreis</t>
  </si>
  <si>
    <t>01DS0SDB001000</t>
  </si>
  <si>
    <t>10 m² Rolle / Karton</t>
  </si>
  <si>
    <t>01DS0ABK000150</t>
  </si>
  <si>
    <t>20 m Rolle / Karton</t>
  </si>
  <si>
    <t>01DS0ABK0AE150</t>
  </si>
  <si>
    <t>01DS0ABK0IE150</t>
  </si>
  <si>
    <t>01DS0FLK01K006</t>
  </si>
  <si>
    <t xml:space="preserve">6 Kg / Kunststoffeimer </t>
  </si>
  <si>
    <t>Kg</t>
  </si>
  <si>
    <t>01DS0FLKVL0750</t>
  </si>
  <si>
    <t>60 m Rolle = 45 m²</t>
  </si>
  <si>
    <t>01DS0FLK0ST0100</t>
  </si>
  <si>
    <t>01DS0PRM0KU00300</t>
  </si>
  <si>
    <t xml:space="preserve">300 ml / Dose </t>
  </si>
  <si>
    <t>Gebinde</t>
  </si>
  <si>
    <t>01DS0PRM0MT00200</t>
  </si>
  <si>
    <t xml:space="preserve">1000 ml / Dose </t>
  </si>
  <si>
    <t>01DS0REI0VD01000</t>
  </si>
  <si>
    <t>01DS0ABV000150</t>
  </si>
  <si>
    <t>01DS0MDS02K018</t>
  </si>
  <si>
    <t>04RF0DRP0AZM041</t>
  </si>
  <si>
    <t>04RF0DRP0AZM0410AE90</t>
  </si>
  <si>
    <t>04RF0DRP0AZM071</t>
  </si>
  <si>
    <t>04RF0DRP0AZM0710AE90</t>
  </si>
  <si>
    <t>SET</t>
  </si>
  <si>
    <t>1 Stück im Karton</t>
  </si>
  <si>
    <t>05RR0FRS0AZM0600FR0SET</t>
  </si>
  <si>
    <t>05RR0FRS0AZM0600VB</t>
  </si>
  <si>
    <t>05RR0FRS0AZM0600BO72</t>
  </si>
  <si>
    <t xml:space="preserve">38 Stück im Karton </t>
  </si>
  <si>
    <t>06MC0EPH0100SP1</t>
  </si>
  <si>
    <t>06MC0DRK0FQ0203</t>
  </si>
  <si>
    <t>25 Kg Sack</t>
  </si>
  <si>
    <t>06MC0FIX0MS290G</t>
  </si>
  <si>
    <t>1 Kartusche mit 290 ml</t>
  </si>
  <si>
    <t>Kartusche</t>
  </si>
  <si>
    <t>04RF0DRP0AZM0120AE90</t>
  </si>
  <si>
    <t>04RF0DRP0AZM023</t>
  </si>
  <si>
    <t>04RF0DRP0AZM0230AE90</t>
  </si>
  <si>
    <t>02HD0DBD00007</t>
  </si>
  <si>
    <t>02HD0PZW0SK120</t>
  </si>
  <si>
    <t>01DS0FLK01K014</t>
  </si>
  <si>
    <t xml:space="preserve">14 Kg / Kunststoffeimer </t>
  </si>
  <si>
    <t>kg</t>
  </si>
  <si>
    <t>01DS0PRM0PP001</t>
  </si>
  <si>
    <t>01DS0PRM0PP010</t>
  </si>
  <si>
    <t>ltr.</t>
  </si>
  <si>
    <t>10 ltr. / Gebinde</t>
  </si>
  <si>
    <t>02HD0DSL013</t>
  </si>
  <si>
    <t>02HD0EKD00008</t>
  </si>
  <si>
    <t>02HD0SKD00008</t>
  </si>
  <si>
    <t>18 m² Rolle (1,20 x 15 m)</t>
  </si>
  <si>
    <t>03LW0BAR0V4A011</t>
  </si>
  <si>
    <t>06MC0PLH0300</t>
  </si>
  <si>
    <t>06MC0DDK02040SPG</t>
  </si>
  <si>
    <t>3 ltr. / Gebinde</t>
  </si>
  <si>
    <t>06MC0SFM02K05</t>
  </si>
  <si>
    <t xml:space="preserve">5 Kg  Kombigebinde </t>
  </si>
  <si>
    <r>
      <t xml:space="preserve">MortaColl® PLH 300 </t>
    </r>
    <r>
      <rPr>
        <sz val="11"/>
        <color indexed="8"/>
        <rFont val="Verdana"/>
        <family val="2"/>
      </rPr>
      <t xml:space="preserve">Spezial Polyurea-Harz Bindemittel </t>
    </r>
  </si>
  <si>
    <r>
      <t xml:space="preserve">MortaColl® DRK 2-3 </t>
    </r>
    <r>
      <rPr>
        <sz val="11"/>
        <color indexed="8"/>
        <rFont val="Verdana"/>
        <family val="2"/>
      </rPr>
      <t>Spezial Drainkorn Filterquarz 2-3 mm</t>
    </r>
  </si>
  <si>
    <r>
      <t xml:space="preserve">MortaColl® EPH 100 </t>
    </r>
    <r>
      <rPr>
        <sz val="11"/>
        <color indexed="8"/>
        <rFont val="Verdana"/>
        <family val="2"/>
      </rPr>
      <t>Spezial EP Harz Bindemittel</t>
    </r>
  </si>
  <si>
    <r>
      <t xml:space="preserve">HydraDrain® PZW-SK </t>
    </r>
    <r>
      <rPr>
        <sz val="11"/>
        <color indexed="8"/>
        <rFont val="Verdana"/>
        <family val="2"/>
      </rPr>
      <t>Panzerwinkel selbstklebend für die Anwendung im Stufenbereich</t>
    </r>
  </si>
  <si>
    <r>
      <t xml:space="preserve">RabaRin® FRS 60-BO 72°/AZM </t>
    </r>
    <r>
      <rPr>
        <sz val="11"/>
        <color indexed="8"/>
        <rFont val="Verdana"/>
        <family val="2"/>
      </rPr>
      <t>Fallrohrbogen in DN 60-72° Abzweig in aluzinkmetallic</t>
    </r>
  </si>
  <si>
    <r>
      <t xml:space="preserve">RabaRin® FRS 60-VB/AZM </t>
    </r>
    <r>
      <rPr>
        <sz val="11"/>
        <color indexed="8"/>
        <rFont val="Verdana"/>
        <family val="2"/>
      </rPr>
      <t>Fallrohrverbinder für Fallrohr DN 60 in aluzinkmetallic</t>
    </r>
  </si>
  <si>
    <r>
      <t xml:space="preserve">DimaSeal® ABV 150 </t>
    </r>
    <r>
      <rPr>
        <sz val="11"/>
        <color indexed="8"/>
        <rFont val="Verdana"/>
        <family val="2"/>
      </rPr>
      <t>Abdichtungsbutylband mit Vliesoberfläche</t>
    </r>
  </si>
  <si>
    <r>
      <t xml:space="preserve">DimaSeal® PRM-PP </t>
    </r>
    <r>
      <rPr>
        <sz val="11"/>
        <color indexed="8"/>
        <rFont val="Verdana"/>
        <family val="2"/>
      </rPr>
      <t>Haftprimer für alle saugende und nicht saugende Untergründe</t>
    </r>
  </si>
  <si>
    <r>
      <t xml:space="preserve">DimaSeal® PRM-MT </t>
    </r>
    <r>
      <rPr>
        <sz val="11"/>
        <color indexed="8"/>
        <rFont val="Verdana"/>
        <family val="2"/>
      </rPr>
      <t>Primer für Metalle sowie als Reiniger</t>
    </r>
  </si>
  <si>
    <r>
      <t xml:space="preserve">DimaSeal® FLK-VL 750 </t>
    </r>
    <r>
      <rPr>
        <sz val="11"/>
        <color indexed="8"/>
        <rFont val="Verdana"/>
        <family val="2"/>
      </rPr>
      <t>Flächenvlies für FLK-1K</t>
    </r>
  </si>
  <si>
    <r>
      <t xml:space="preserve">DimaSeal® ABK-AE 150 </t>
    </r>
    <r>
      <rPr>
        <sz val="11"/>
        <color indexed="8"/>
        <rFont val="Verdana"/>
        <family val="2"/>
      </rPr>
      <t>Abdichtungsbutyl-Außenecke mit Kunststoffoberfläche</t>
    </r>
  </si>
  <si>
    <r>
      <t xml:space="preserve">DimaSeal® ABK-IE 150 </t>
    </r>
    <r>
      <rPr>
        <sz val="11"/>
        <color indexed="8"/>
        <rFont val="Verdana"/>
        <family val="2"/>
      </rPr>
      <t>Abdichtungsbutyl-Innenecke mit Kunststoffoberfläche</t>
    </r>
  </si>
  <si>
    <r>
      <t xml:space="preserve">DimaSeal® ABK 150 </t>
    </r>
    <r>
      <rPr>
        <sz val="11"/>
        <color indexed="8"/>
        <rFont val="Verdana"/>
        <family val="2"/>
      </rPr>
      <t>Abdichtungsbutylband mit Kunststoffoberfläche</t>
    </r>
  </si>
  <si>
    <r>
      <t>DimaSeal</t>
    </r>
    <r>
      <rPr>
        <b/>
        <sz val="11"/>
        <color indexed="8"/>
        <rFont val="Verdana"/>
        <family val="2"/>
      </rPr>
      <t xml:space="preserve">® SDB 1000 </t>
    </r>
    <r>
      <rPr>
        <sz val="11"/>
        <color indexed="8"/>
        <rFont val="Verdana"/>
        <family val="2"/>
      </rPr>
      <t>Sicherheits-Abdichtungsbahn</t>
    </r>
  </si>
  <si>
    <t>01DS0SDB0SK01000</t>
  </si>
  <si>
    <t>04RF0DRP0AZM0120AE135</t>
  </si>
  <si>
    <t>04RF0DRP0AZM0120IE90</t>
  </si>
  <si>
    <t>04RF0DRP0AZM0230AE135</t>
  </si>
  <si>
    <t>04RF0DRP0AZM0230IE90</t>
  </si>
  <si>
    <t>04RF0DRP0AZM029</t>
  </si>
  <si>
    <t>04RF0DRP0AZM0290AE90</t>
  </si>
  <si>
    <t>04RF0DRP0AZM029AE135</t>
  </si>
  <si>
    <t>04RF0DRP0AZM029IE90</t>
  </si>
  <si>
    <t>04RF0DRP0AZM0410AE135</t>
  </si>
  <si>
    <t>04RF0DRP0AZM0410IE90</t>
  </si>
  <si>
    <t>1 Set im Karton</t>
  </si>
  <si>
    <t>05RR0BRS0AZM060BR0SET</t>
  </si>
  <si>
    <t>05RR0BRS0AZM060RH0SET</t>
  </si>
  <si>
    <t>05RR0BRS0AZM060BR0AE090</t>
  </si>
  <si>
    <t>05RR0BRS0AZM060BR0AE0135</t>
  </si>
  <si>
    <r>
      <t xml:space="preserve">RabaRin® BRS 60-BR-AE 90°/AZM </t>
    </r>
    <r>
      <rPr>
        <sz val="11"/>
        <color indexed="8"/>
        <rFont val="Verdana"/>
        <family val="2"/>
      </rPr>
      <t>Balkonrinnenecke als dichtgeschweißte Außenecke 90° in aluzinkmetallic</t>
    </r>
  </si>
  <si>
    <r>
      <t xml:space="preserve">RabaRin® BRS 60-BR-AE 135°/AZM </t>
    </r>
    <r>
      <rPr>
        <sz val="11"/>
        <color indexed="8"/>
        <rFont val="Verdana"/>
        <family val="2"/>
      </rPr>
      <t>Balkonrinnenecke als dichtgeschweißte Außenecke 135° in aluzinkmetallic</t>
    </r>
  </si>
  <si>
    <t>05RR0BRS0AZM060BR0IE090</t>
  </si>
  <si>
    <r>
      <t xml:space="preserve">RabaRin® BRS 60-BR-IE 90°/AZM </t>
    </r>
    <r>
      <rPr>
        <sz val="11"/>
        <color indexed="8"/>
        <rFont val="Verdana"/>
        <family val="2"/>
      </rPr>
      <t>Balkonrinnenecke als dichtgeschweißte Innenecke 90° in aluzinkmetallic</t>
    </r>
  </si>
  <si>
    <t>05RR0BRS0AZM060BR0ASOL</t>
  </si>
  <si>
    <r>
      <t xml:space="preserve">RabaRin® BRS 60-BR-AS-L/AZM </t>
    </r>
    <r>
      <rPr>
        <sz val="11"/>
        <color indexed="8"/>
        <rFont val="Verdana"/>
        <family val="2"/>
      </rPr>
      <t>Balkonrinnen-Ablaufstück mit dichtgeschweißtem Enddeckel - linke Seite in aluzinkmetallic</t>
    </r>
  </si>
  <si>
    <t>05RR0BRS0AZM060BR0ASOR</t>
  </si>
  <si>
    <r>
      <t xml:space="preserve">RabaRin® BRS 60-BR-AS-R/AZM </t>
    </r>
    <r>
      <rPr>
        <sz val="11"/>
        <color indexed="8"/>
        <rFont val="Verdana"/>
        <family val="2"/>
      </rPr>
      <t>Balkonrinnen-Ablaufstück mit dichtgeschweißtem Enddeckel - rechte Seite in aluzinkmetallic</t>
    </r>
  </si>
  <si>
    <t>05RR0BRS0AZM060BR0ESOL</t>
  </si>
  <si>
    <r>
      <t xml:space="preserve">RabaRin® BRS 60-BR-ES-L/AZM </t>
    </r>
    <r>
      <rPr>
        <sz val="11"/>
        <color indexed="8"/>
        <rFont val="Verdana"/>
        <family val="2"/>
      </rPr>
      <t>Balkonrinnen-Endstück mit dichtgeschweißtem Enddeckel - linke Seite in aluzinkmetallic</t>
    </r>
  </si>
  <si>
    <t>05RR0BRS0AZM060BR0ESOR</t>
  </si>
  <si>
    <r>
      <t xml:space="preserve">RabaRin® BRS 60-BR-ES-R/AZM </t>
    </r>
    <r>
      <rPr>
        <sz val="11"/>
        <color indexed="8"/>
        <rFont val="Verdana"/>
        <family val="2"/>
      </rPr>
      <t>Balkonrinnen-Endstück mit dichtgeschweißtem Enddeckel - rechte Seite in aluzinkmetallic</t>
    </r>
  </si>
  <si>
    <r>
      <t xml:space="preserve">RabaRin® BRS 60-BR/AZM </t>
    </r>
    <r>
      <rPr>
        <sz val="11"/>
        <color indexed="8"/>
        <rFont val="Verdana"/>
        <family val="2"/>
      </rPr>
      <t>Balkonrinnen-Set in aluzinkmetallic</t>
    </r>
  </si>
  <si>
    <r>
      <t xml:space="preserve">RabaRin® BRS 60-RH/AZM </t>
    </r>
    <r>
      <rPr>
        <sz val="11"/>
        <color indexed="8"/>
        <rFont val="Verdana"/>
        <family val="2"/>
      </rPr>
      <t>Rinnenhalterprofil-Set in aluzinkmetallic</t>
    </r>
  </si>
  <si>
    <t>05RR0SMG01000053</t>
  </si>
  <si>
    <t>Rolle</t>
  </si>
  <si>
    <t>03LW0MDR0SVZ039</t>
  </si>
  <si>
    <t>03LW0MDR0EDS039</t>
  </si>
  <si>
    <t>03LW0MDA0SVZ039</t>
  </si>
  <si>
    <t>03LW0MDA0EDS039</t>
  </si>
  <si>
    <t>03LW0BAR0V4A021</t>
  </si>
  <si>
    <r>
      <t xml:space="preserve">LinaWirl® SLR 21/V2A </t>
    </r>
    <r>
      <rPr>
        <sz val="11"/>
        <rFont val="Verdana"/>
        <family val="2"/>
      </rPr>
      <t>Schlitzrinne in 21 mm Aufbauhöhe und 22 mm Breite, Edelstahl V2A</t>
    </r>
  </si>
  <si>
    <t>03LW0SLR0V2A021</t>
  </si>
  <si>
    <t>03LW0SLR0V2A039</t>
  </si>
  <si>
    <r>
      <t xml:space="preserve">LinaWirl® SLR 39/V2A </t>
    </r>
    <r>
      <rPr>
        <sz val="11"/>
        <rFont val="Verdana"/>
        <family val="2"/>
      </rPr>
      <t>Schlitzrinne in 39 mm Aufbauhöhe und 22 mm Breite, Edelstahl V2A</t>
    </r>
  </si>
  <si>
    <t>06MC0EPH0100SP25</t>
  </si>
  <si>
    <r>
      <t xml:space="preserve">MortaColl® EPH 100/25 </t>
    </r>
    <r>
      <rPr>
        <sz val="11"/>
        <color indexed="8"/>
        <rFont val="Verdana"/>
        <family val="2"/>
      </rPr>
      <t>Spezial EP Harz Bindemittel</t>
    </r>
  </si>
  <si>
    <t>06MC0PUR050001025</t>
  </si>
  <si>
    <t>06MC0STM005</t>
  </si>
  <si>
    <r>
      <t xml:space="preserve">MortaColl® STM </t>
    </r>
    <r>
      <rPr>
        <sz val="11"/>
        <color indexed="8"/>
        <rFont val="Verdana"/>
        <family val="2"/>
      </rPr>
      <t>Stellmittel für Epoxid-, Polyurea- und Polyurethanharz Bindemittel</t>
    </r>
  </si>
  <si>
    <t>5 Liter Eimer</t>
  </si>
  <si>
    <t>06MC0DDK02040MAB</t>
  </si>
  <si>
    <t>04RF0DRP0AZM0160AE90</t>
  </si>
  <si>
    <t>04RF0TRP0EDS012</t>
  </si>
  <si>
    <t>1 Stange 1,50 m</t>
  </si>
  <si>
    <r>
      <t>MortaColl® GLM</t>
    </r>
    <r>
      <rPr>
        <sz val="11"/>
        <color indexed="8"/>
        <rFont val="Verdana"/>
        <family val="2"/>
      </rPr>
      <t xml:space="preserve"> Glättmittel </t>
    </r>
  </si>
  <si>
    <t>06MC0GLM03000</t>
  </si>
  <si>
    <r>
      <t xml:space="preserve">MortaColl® PUR 500/1,25 </t>
    </r>
    <r>
      <rPr>
        <sz val="11"/>
        <rFont val="Verdana"/>
        <family val="2"/>
      </rPr>
      <t>1-komponentiges lösemittelfreies Polyurethanharz als Bindemittel für Steinteppiche/Dekor-Drainbeschichtung</t>
    </r>
  </si>
  <si>
    <t>04RF0SAP0EDS010</t>
  </si>
  <si>
    <r>
      <t xml:space="preserve">MortaColl® DDK 2-4/MAB </t>
    </r>
    <r>
      <rPr>
        <sz val="11"/>
        <color indexed="8"/>
        <rFont val="Verdana"/>
        <family val="2"/>
      </rPr>
      <t>Dekor-Drainkorn 2-4 mm für drain-Beschichtungen in Marmorbeige</t>
    </r>
  </si>
  <si>
    <r>
      <t xml:space="preserve">MortaColl® DDK 2-4/SPG </t>
    </r>
    <r>
      <rPr>
        <sz val="11"/>
        <color indexed="8"/>
        <rFont val="Verdana"/>
        <family val="2"/>
      </rPr>
      <t>Dekor-Drainkorn 2-4 mm für drain-Beschichtungen in Spacegrau</t>
    </r>
  </si>
  <si>
    <r>
      <t xml:space="preserve">MortaColl® DDK 2-4 / ARB </t>
    </r>
    <r>
      <rPr>
        <sz val="11"/>
        <color indexed="8"/>
        <rFont val="Verdana"/>
        <family val="2"/>
      </rPr>
      <t>Dekor Drainkorn 2-4 mm für Drain-Beschichtungen in Arabiabeige</t>
    </r>
  </si>
  <si>
    <t>06MC0DDK02040ARB</t>
  </si>
  <si>
    <r>
      <t xml:space="preserve">MortaColl® DDK 2-4 / ATG </t>
    </r>
    <r>
      <rPr>
        <sz val="11"/>
        <color indexed="8"/>
        <rFont val="Verdana"/>
        <family val="2"/>
      </rPr>
      <t>Dekor Drainkorn 2-4 mm für Drain-Beschichtungen in Anthrazitgrau</t>
    </r>
  </si>
  <si>
    <t>06MC0DDK02040ATG</t>
  </si>
  <si>
    <t>06MC0DDK02040CAS</t>
  </si>
  <si>
    <r>
      <t>MortaColl® DDK 2-4 / CAS</t>
    </r>
    <r>
      <rPr>
        <sz val="11"/>
        <color indexed="8"/>
        <rFont val="Verdana"/>
        <family val="2"/>
      </rPr>
      <t xml:space="preserve"> Dekor Drainkorn 2-4 mm für Drain-Beschichtungen in Carbonschwarz</t>
    </r>
  </si>
  <si>
    <t>06MC0DDK02040CAW</t>
  </si>
  <si>
    <r>
      <t xml:space="preserve">MortaColl® DDK 2-4 / CAW </t>
    </r>
    <r>
      <rPr>
        <sz val="11"/>
        <color indexed="8"/>
        <rFont val="Verdana"/>
        <family val="2"/>
      </rPr>
      <t>Dekor Drainkorn 2-4 mm für Drain-Beschichtungen in Carreraweiß</t>
    </r>
  </si>
  <si>
    <t>06MC0DDK02040KAB</t>
  </si>
  <si>
    <r>
      <t xml:space="preserve">MortaColl® DDK 2-4 / KAB </t>
    </r>
    <r>
      <rPr>
        <sz val="11"/>
        <color indexed="8"/>
        <rFont val="Verdana"/>
        <family val="2"/>
      </rPr>
      <t>Dekor Drainkorn 2-4 mm für Drain-Beschichtungen in Kakaobraun</t>
    </r>
  </si>
  <si>
    <t>06MC0DDK02040RCG</t>
  </si>
  <si>
    <r>
      <t xml:space="preserve">MortaColl® DDK 2-4 / RCG </t>
    </r>
    <r>
      <rPr>
        <sz val="11"/>
        <color indexed="8"/>
        <rFont val="Verdana"/>
        <family val="2"/>
      </rPr>
      <t>Dekor Drainkorn 2-4 mm für Drain-Beschichtungen in Racinggrau</t>
    </r>
  </si>
  <si>
    <t>06MC0DDK02040SCW</t>
  </si>
  <si>
    <r>
      <t xml:space="preserve">MortaColl® DDK 2-4 / SCW </t>
    </r>
    <r>
      <rPr>
        <sz val="11"/>
        <color indexed="8"/>
        <rFont val="Verdana"/>
        <family val="2"/>
      </rPr>
      <t>Dekor Drainkorn 2-4 mm für Drain-Beschichtungen in Schneeweiss</t>
    </r>
  </si>
  <si>
    <t>06MC0DDK02040TEB</t>
  </si>
  <si>
    <r>
      <t>MortaColl® DDK 2-4 / TEB</t>
    </r>
    <r>
      <rPr>
        <sz val="11"/>
        <color indexed="8"/>
        <rFont val="Verdana"/>
        <family val="2"/>
      </rPr>
      <t xml:space="preserve"> Dekor Drainkorn 2-4 mm für Drain-Beschichtungen in Teakbraun</t>
    </r>
  </si>
  <si>
    <r>
      <t xml:space="preserve">MortaColl® DDK 2-3 / ALU </t>
    </r>
    <r>
      <rPr>
        <sz val="11"/>
        <color indexed="8"/>
        <rFont val="Verdana"/>
        <family val="2"/>
      </rPr>
      <t>Dekor Drainkorn 2-3 mm für Drain-Beschichtungen in Aluminium</t>
    </r>
  </si>
  <si>
    <t>06MC0DDK02030ALU</t>
  </si>
  <si>
    <t>06MC0DDK02030ANT</t>
  </si>
  <si>
    <t>06MC0DDK02030BRM</t>
  </si>
  <si>
    <r>
      <t xml:space="preserve">MortaColl® DDK 2-3 / ANT </t>
    </r>
    <r>
      <rPr>
        <sz val="11"/>
        <color indexed="8"/>
        <rFont val="Verdana"/>
        <family val="2"/>
      </rPr>
      <t>Dekor Drainkorn 2-3 mm für Drain-Beschichtungen in Anthrazit</t>
    </r>
  </si>
  <si>
    <r>
      <t xml:space="preserve">MortaColl® DDK 2-3 / BRM </t>
    </r>
    <r>
      <rPr>
        <sz val="11"/>
        <color indexed="8"/>
        <rFont val="Verdana"/>
        <family val="2"/>
      </rPr>
      <t>Dekor Drainkorn 2-3 mm für Drain-Beschichtungen in Bronze Metallic</t>
    </r>
  </si>
  <si>
    <t>06MC0DDK02030CHA</t>
  </si>
  <si>
    <r>
      <t>MortaColl® DDK 2-3 / CHA</t>
    </r>
    <r>
      <rPr>
        <sz val="11"/>
        <color indexed="8"/>
        <rFont val="Verdana"/>
        <family val="2"/>
      </rPr>
      <t xml:space="preserve"> Dekor Drainkorn 2-3 mm für Drain-Beschichtungen in Champagner</t>
    </r>
  </si>
  <si>
    <t>06MC0DDK02030PEM</t>
  </si>
  <si>
    <r>
      <t xml:space="preserve">MortaColl® DDK 2-3 / PEM </t>
    </r>
    <r>
      <rPr>
        <sz val="11"/>
        <color indexed="8"/>
        <rFont val="Verdana"/>
        <family val="2"/>
      </rPr>
      <t>Dekor Drainkorn 2-3 mm für Drain-Beschichtungen in Perlmutt</t>
    </r>
  </si>
  <si>
    <t>06MC0DDK02030RVM</t>
  </si>
  <si>
    <r>
      <t xml:space="preserve">MortaColl® DDK 2-3 / RVM </t>
    </r>
    <r>
      <rPr>
        <sz val="11"/>
        <color indexed="8"/>
        <rFont val="Verdana"/>
        <family val="2"/>
      </rPr>
      <t>Dekor Drainkorn 2-3 mm für Drain-Beschichtungen in Rotviolettmetallic</t>
    </r>
  </si>
  <si>
    <r>
      <t xml:space="preserve">MortaColl® DDK 2-3 / SCH </t>
    </r>
    <r>
      <rPr>
        <sz val="11"/>
        <color indexed="8"/>
        <rFont val="Verdana"/>
        <family val="2"/>
      </rPr>
      <t>Dekor Drainkorn 2-3 mm für Drain-Beschichtungen in Schwarz</t>
    </r>
  </si>
  <si>
    <t>06MC0DDK02030SCH</t>
  </si>
  <si>
    <t>06MC0DDK02030SIM</t>
  </si>
  <si>
    <r>
      <t xml:space="preserve">MortaColl® DDK 2-3 / SIM </t>
    </r>
    <r>
      <rPr>
        <sz val="11"/>
        <color indexed="8"/>
        <rFont val="Verdana"/>
        <family val="2"/>
      </rPr>
      <t>Dekor Drainkorn 2-3 mm für Drain-Beschichtungen in Silbergraumetallic</t>
    </r>
  </si>
  <si>
    <t>06MC0DDK02030VER</t>
  </si>
  <si>
    <r>
      <t xml:space="preserve">MortaColl® DDK 2-3 / VER </t>
    </r>
    <r>
      <rPr>
        <sz val="11"/>
        <color indexed="8"/>
        <rFont val="Verdana"/>
        <family val="2"/>
      </rPr>
      <t>Dekor Drainkorn 2-3 mm für Drain-Beschichtungen in Verkehrsrot</t>
    </r>
  </si>
  <si>
    <t>06MC0DDK02030WEG</t>
  </si>
  <si>
    <r>
      <t xml:space="preserve">MortaColl® DDK 2-3 / WEG </t>
    </r>
    <r>
      <rPr>
        <sz val="11"/>
        <color indexed="8"/>
        <rFont val="Verdana"/>
        <family val="2"/>
      </rPr>
      <t>Dekor Drainkorn 2-3 mm für Drain-Beschichtungen in Weißgold</t>
    </r>
  </si>
  <si>
    <t>04RF0BLP0EDS0000150</t>
  </si>
  <si>
    <t>02HD0MDM0004</t>
  </si>
  <si>
    <t>04RF0DRP0ATM016</t>
  </si>
  <si>
    <t>04RF0DRP0ATM0160AE90</t>
  </si>
  <si>
    <t>04RF0DRP0ATM0160AE135</t>
  </si>
  <si>
    <t>04RF0DRP0ATM0160IE90</t>
  </si>
  <si>
    <r>
      <t xml:space="preserve">RabaRin® BRS 60-BR/ATM </t>
    </r>
    <r>
      <rPr>
        <sz val="11"/>
        <color indexed="8"/>
        <rFont val="Verdana"/>
        <family val="2"/>
      </rPr>
      <t>Balkonrinnen-Set in anthrazitmetallic</t>
    </r>
  </si>
  <si>
    <t>05RR0BRS0ATM060BR0SET</t>
  </si>
  <si>
    <t>05RR0BRS0ATM060RH0SET</t>
  </si>
  <si>
    <t>05RR0BRS0ATM060BR0AE090</t>
  </si>
  <si>
    <t>05RR0BRS0ATM060BR0AE0135</t>
  </si>
  <si>
    <t>05RR0BRS0ATM060BR0IE090</t>
  </si>
  <si>
    <t>05RR0BRS0ATM060BR0AS0L</t>
  </si>
  <si>
    <t>05RR0BRS0ATM060BR0AS0R</t>
  </si>
  <si>
    <t>05RR0BRS0ATM060BR0ES0L</t>
  </si>
  <si>
    <t>05RR0BRS0ATM060BR0ES0R</t>
  </si>
  <si>
    <r>
      <t xml:space="preserve">RabaRin® BRS 60-RH/ATM </t>
    </r>
    <r>
      <rPr>
        <sz val="11"/>
        <color indexed="8"/>
        <rFont val="Verdana"/>
        <family val="2"/>
      </rPr>
      <t>Rinnenhalterprofil-Set in anthrazitmetallic</t>
    </r>
  </si>
  <si>
    <r>
      <t xml:space="preserve">RabaRin® BRS 60-BR-AE 90°/ATM </t>
    </r>
    <r>
      <rPr>
        <sz val="11"/>
        <color indexed="8"/>
        <rFont val="Verdana"/>
        <family val="2"/>
      </rPr>
      <t>Balkonrinnenecke als dichtgeschweißte Außenecke 90° in anthrazitmetallic</t>
    </r>
  </si>
  <si>
    <r>
      <t xml:space="preserve">RabaRin® BRS 60-BR-AE 135°/ATM </t>
    </r>
    <r>
      <rPr>
        <sz val="11"/>
        <color indexed="8"/>
        <rFont val="Verdana"/>
        <family val="2"/>
      </rPr>
      <t>Balkonrinnenecke als dichtgeschweißte Außenecke 135° in anthrazitmetallic</t>
    </r>
  </si>
  <si>
    <r>
      <t xml:space="preserve">RabaRin® BRS 60-BR-IE 90°/ATM </t>
    </r>
    <r>
      <rPr>
        <sz val="11"/>
        <color indexed="8"/>
        <rFont val="Verdana"/>
        <family val="2"/>
      </rPr>
      <t>Balkonrinnenecke als dichtgeschweißte Innenecke 90° in anthrazitmetallic</t>
    </r>
  </si>
  <si>
    <r>
      <t xml:space="preserve">RabaRin® BRS 60-BR-AS-L/ATM </t>
    </r>
    <r>
      <rPr>
        <sz val="11"/>
        <color indexed="8"/>
        <rFont val="Verdana"/>
        <family val="2"/>
      </rPr>
      <t>Balkonrinnen-Ablaufstück mit dichtgeschweißtem Enddeckel - linke Seite in anthrazitmetallic</t>
    </r>
  </si>
  <si>
    <r>
      <t xml:space="preserve">RabaRin® BRS 60-BR-AS-R/ATM </t>
    </r>
    <r>
      <rPr>
        <sz val="11"/>
        <color indexed="8"/>
        <rFont val="Verdana"/>
        <family val="2"/>
      </rPr>
      <t>Balkonrinnen-Ablaufstück mit dichtgeschweißtem Enddeckel - rechte Seite in anthrazitmetallic</t>
    </r>
  </si>
  <si>
    <r>
      <t xml:space="preserve">RabaRin® BRS 60-BR-ES-L/ATM </t>
    </r>
    <r>
      <rPr>
        <sz val="11"/>
        <color indexed="8"/>
        <rFont val="Verdana"/>
        <family val="2"/>
      </rPr>
      <t>Balkonrinnen-Endstück mit dichtgeschweißtem Enddeckel - linke Seite in anthrazitmetallic</t>
    </r>
  </si>
  <si>
    <r>
      <t xml:space="preserve">RabaRin® BRS 60-BR-ES-R/ATM </t>
    </r>
    <r>
      <rPr>
        <sz val="11"/>
        <color indexed="8"/>
        <rFont val="Verdana"/>
        <family val="2"/>
      </rPr>
      <t>Balkonrinnen-Endstück mit dichtgeschweißtem Enddeckel - rechte Seite in anthrazitmetallic</t>
    </r>
  </si>
  <si>
    <t>04RF0DRP0ATM0120AE90</t>
  </si>
  <si>
    <t>04RF0TRP0EDS016</t>
  </si>
  <si>
    <t>014SE0STP0MAB010</t>
  </si>
  <si>
    <t>014SE0STP0TEB010</t>
  </si>
  <si>
    <t>014SE0STP0ATG010</t>
  </si>
  <si>
    <t>4 Platten im Karton = 1,5 m²</t>
  </si>
  <si>
    <t>014SE0SOP0MAB08</t>
  </si>
  <si>
    <t>014SE0SOP0TEB08</t>
  </si>
  <si>
    <t>014SE0SOP0ATG08</t>
  </si>
  <si>
    <t xml:space="preserve">5 Stk. im Karton = 5 lfm. </t>
  </si>
  <si>
    <r>
      <t xml:space="preserve">StoneElement STP-TEB 10 / 750 - 500 </t>
    </r>
    <r>
      <rPr>
        <sz val="11"/>
        <color indexed="8"/>
        <rFont val="Verdana"/>
        <family val="2"/>
      </rPr>
      <t>Steinteppichplatten in Teakbraun in 75 x 50 cm</t>
    </r>
  </si>
  <si>
    <r>
      <t xml:space="preserve">StoneElement STP-ATG 10 / 750 - 500 </t>
    </r>
    <r>
      <rPr>
        <sz val="11"/>
        <color indexed="8"/>
        <rFont val="Verdana"/>
        <family val="2"/>
      </rPr>
      <t>Steinteppichplatten in Anthrazitgrau in 75 x 50 cm</t>
    </r>
  </si>
  <si>
    <r>
      <t xml:space="preserve">StoneElement SOP-MAB 8 / 1000 - 150 </t>
    </r>
    <r>
      <rPr>
        <sz val="11"/>
        <color indexed="8"/>
        <rFont val="Verdana"/>
        <family val="2"/>
      </rPr>
      <t>Sockelplatte in Marmorbeige in 15 cm Höhe</t>
    </r>
  </si>
  <si>
    <r>
      <t xml:space="preserve">StoneElement SOP-TEB 8 / 1000 - 150 </t>
    </r>
    <r>
      <rPr>
        <sz val="11"/>
        <color indexed="8"/>
        <rFont val="Verdana"/>
        <family val="2"/>
      </rPr>
      <t>Sockelplatte in Teakbraun in 15 cm Höhe</t>
    </r>
  </si>
  <si>
    <r>
      <t xml:space="preserve">StoneElement SOP-ATG 8 / 1000 - 150 </t>
    </r>
    <r>
      <rPr>
        <sz val="11"/>
        <color indexed="8"/>
        <rFont val="Verdana"/>
        <family val="2"/>
      </rPr>
      <t>Sockelplatte in Anthrazitgrau in 15 cm Höhe</t>
    </r>
  </si>
  <si>
    <r>
      <t xml:space="preserve">StoneElement SOP-MAB 8 / 1000 - 80 </t>
    </r>
    <r>
      <rPr>
        <sz val="11"/>
        <color indexed="8"/>
        <rFont val="Verdana"/>
        <family val="2"/>
      </rPr>
      <t>Sockelplatte in Marmorbeige in 8 cm Höhe</t>
    </r>
  </si>
  <si>
    <r>
      <t xml:space="preserve">StoneElement SOP-TEB 8 / 1000 - 80 </t>
    </r>
    <r>
      <rPr>
        <sz val="11"/>
        <color indexed="8"/>
        <rFont val="Verdana"/>
        <family val="2"/>
      </rPr>
      <t>Sockelplatte in Teakbraun in 8 cm Höhe</t>
    </r>
  </si>
  <si>
    <r>
      <t xml:space="preserve">StoneElement SOP-ATG 8 / 1000 - 80 </t>
    </r>
    <r>
      <rPr>
        <sz val="11"/>
        <color indexed="8"/>
        <rFont val="Verdana"/>
        <family val="2"/>
      </rPr>
      <t>Sockelplatte in Anthrazitgrau in 8 cm Höhe</t>
    </r>
  </si>
  <si>
    <t>8 Stk. im Karton</t>
  </si>
  <si>
    <t>014SE0TRS0MAB08</t>
  </si>
  <si>
    <t>014SE0TRS0TEB08</t>
  </si>
  <si>
    <t>014SE0TRS0ATG08</t>
  </si>
  <si>
    <r>
      <t xml:space="preserve">StoneElement TRS-MAB 8 / 1200 - 200 </t>
    </r>
    <r>
      <rPr>
        <sz val="11"/>
        <color indexed="8"/>
        <rFont val="Verdana"/>
        <family val="2"/>
      </rPr>
      <t>Treppensteller in Marmorbeige</t>
    </r>
    <r>
      <rPr>
        <b/>
        <sz val="11"/>
        <color indexed="8"/>
        <rFont val="Verdana"/>
        <family val="2"/>
      </rPr>
      <t xml:space="preserve"> </t>
    </r>
  </si>
  <si>
    <r>
      <t xml:space="preserve">StoneElement TRS-TEB 8 / 1200 - 200 </t>
    </r>
    <r>
      <rPr>
        <sz val="11"/>
        <color indexed="8"/>
        <rFont val="Verdana"/>
        <family val="2"/>
      </rPr>
      <t>Treppensteller in Teakbraun</t>
    </r>
  </si>
  <si>
    <r>
      <t xml:space="preserve">StoneElement TRS-ATG 8 / 1200 - 200 </t>
    </r>
    <r>
      <rPr>
        <sz val="11"/>
        <color indexed="8"/>
        <rFont val="Verdana"/>
        <family val="2"/>
      </rPr>
      <t>Treppensteller in Anthrazitgrau</t>
    </r>
  </si>
  <si>
    <t>1 Stk. im Karton</t>
  </si>
  <si>
    <t>014SE0TRA0MAB010</t>
  </si>
  <si>
    <t>014SE0TRA0RCG010</t>
  </si>
  <si>
    <t>014SE0TRA0TEB010</t>
  </si>
  <si>
    <t>014SE0TRA0ATG010</t>
  </si>
  <si>
    <t>05RR0FRS0ATM0600BO72</t>
  </si>
  <si>
    <t>05RR0FRS0ATM0600VB</t>
  </si>
  <si>
    <t>05RR0FRS0ATM0600FR0SET</t>
  </si>
  <si>
    <r>
      <t xml:space="preserve">StoneElement TRA-MAB 10 / 1200 - 300 </t>
    </r>
    <r>
      <rPr>
        <sz val="11"/>
        <color indexed="8"/>
        <rFont val="Verdana"/>
        <family val="2"/>
      </rPr>
      <t>Treppenplatte Auftritt in Marmorbeige</t>
    </r>
  </si>
  <si>
    <r>
      <t xml:space="preserve">StoneElement TRA-TEB 10 / 1200 - 300 </t>
    </r>
    <r>
      <rPr>
        <sz val="11"/>
        <color indexed="8"/>
        <rFont val="Verdana"/>
        <family val="2"/>
      </rPr>
      <t>Treppenplatte Auftritt in Teakbraun</t>
    </r>
  </si>
  <si>
    <r>
      <t xml:space="preserve">StoneElement TRA-ATG 10 / 1200 - 300 </t>
    </r>
    <r>
      <rPr>
        <sz val="11"/>
        <color indexed="8"/>
        <rFont val="Verdana"/>
        <family val="2"/>
      </rPr>
      <t>Treppenplatte Auftritt in Anthrazitgrau</t>
    </r>
  </si>
  <si>
    <r>
      <t>StoneElement ILB 5/Text S - 10</t>
    </r>
    <r>
      <rPr>
        <sz val="11"/>
        <color indexed="8"/>
        <rFont val="Verdana"/>
        <family val="2"/>
      </rPr>
      <t xml:space="preserve"> Individuelle Logo-Bild Text, Buchstaben bis zu einer Länge bis 25 cm</t>
    </r>
  </si>
  <si>
    <r>
      <t>StoneElement ILB 5/Text L - 120</t>
    </r>
    <r>
      <rPr>
        <sz val="11"/>
        <color indexed="8"/>
        <rFont val="Verdana"/>
        <family val="2"/>
      </rPr>
      <t xml:space="preserve"> Individuelle Logo-Bild Text, Buchstaben bis zu einer Länge bis 120 cm</t>
    </r>
  </si>
  <si>
    <r>
      <t xml:space="preserve">StoneElement ILB 1 </t>
    </r>
    <r>
      <rPr>
        <sz val="11"/>
        <color indexed="8"/>
        <rFont val="Verdana"/>
        <family val="2"/>
      </rPr>
      <t>- Individuelle Logo-Bild - Größe bis 50cm (längste Seite)</t>
    </r>
  </si>
  <si>
    <r>
      <t xml:space="preserve">StoneElement ILB 2 </t>
    </r>
    <r>
      <rPr>
        <sz val="11"/>
        <color indexed="8"/>
        <rFont val="Verdana"/>
        <family val="2"/>
      </rPr>
      <t>- Individuelle Logo-Bild - Größe bis 150cm (längste Seite)</t>
    </r>
  </si>
  <si>
    <r>
      <t xml:space="preserve">StoneElement ILB 3 </t>
    </r>
    <r>
      <rPr>
        <sz val="11"/>
        <color indexed="8"/>
        <rFont val="Verdana"/>
        <family val="2"/>
      </rPr>
      <t>- Individuelle Logo-Bild - Größe bis 250cm (längste Seite)</t>
    </r>
  </si>
  <si>
    <t>1 Stk.</t>
  </si>
  <si>
    <t xml:space="preserve">1 Stk. </t>
  </si>
  <si>
    <t>12 kg / Blecheimer</t>
  </si>
  <si>
    <t>05RR0BRS0AZM060BR0DE0SET</t>
  </si>
  <si>
    <t>05RR0BRS0AZM060BR0DE0ES0L</t>
  </si>
  <si>
    <t>05RR0BRS0AZM060BR0DE0ES0R</t>
  </si>
  <si>
    <t>05RR0BRS0ATM060BR0DE0SET</t>
  </si>
  <si>
    <t>05RR0BRS0ATM060BR0DE0ES0L</t>
  </si>
  <si>
    <t>05RR0BRS0ATM060BR0DE0ES0R</t>
  </si>
  <si>
    <r>
      <rPr>
        <b/>
        <sz val="11"/>
        <color indexed="8"/>
        <rFont val="Verdana"/>
        <family val="2"/>
      </rPr>
      <t>RabaRin® BRS 60–BR-DE-ES-L/ATM</t>
    </r>
    <r>
      <rPr>
        <sz val="11"/>
        <color indexed="8"/>
        <rFont val="Verdana"/>
        <family val="2"/>
      </rPr>
      <t xml:space="preserve"> Balkonrinnen Direkteinhang Endstück mit dichtgeschweißtem Enddeckel – linke Seite in anthrazitm.</t>
    </r>
  </si>
  <si>
    <r>
      <rPr>
        <b/>
        <sz val="11"/>
        <color indexed="8"/>
        <rFont val="Verdana"/>
        <family val="2"/>
      </rPr>
      <t>RabaRin® BRS 60–BR-DE-ES-R/ATM</t>
    </r>
    <r>
      <rPr>
        <sz val="11"/>
        <color indexed="8"/>
        <rFont val="Verdana"/>
        <family val="2"/>
      </rPr>
      <t xml:space="preserve"> Balkonrinnen Direkteinhang Endstück mit dichtgeschweißtem Enddeckel – rechte Seite in anthrazitm.</t>
    </r>
  </si>
  <si>
    <t>02HD0DMR000U</t>
  </si>
  <si>
    <r>
      <t xml:space="preserve">MortaColl® PUR 500/10 </t>
    </r>
    <r>
      <rPr>
        <sz val="11"/>
        <rFont val="Verdana"/>
        <family val="2"/>
      </rPr>
      <t>1-komponentiges lösemittelfreies Polyurethanharz als Bindemittel für Steinteppiche/Dekor-Drainbeschichtung</t>
    </r>
  </si>
  <si>
    <t>06MC0PUR0500010</t>
  </si>
  <si>
    <t>10 kg Blechgebinde</t>
  </si>
  <si>
    <r>
      <t xml:space="preserve">DimaSeal® FLK-2K/GU </t>
    </r>
    <r>
      <rPr>
        <sz val="11"/>
        <color indexed="8"/>
        <rFont val="Verdana"/>
        <family val="2"/>
      </rPr>
      <t>Flüssigkunststoff - zweikomponentig</t>
    </r>
  </si>
  <si>
    <t>01DS0FLK02K012</t>
  </si>
  <si>
    <r>
      <rPr>
        <b/>
        <sz val="11"/>
        <color indexed="8"/>
        <rFont val="Verdana"/>
        <family val="2"/>
      </rPr>
      <t xml:space="preserve">RabaRin® BRS 60–BR-DE/ATM </t>
    </r>
    <r>
      <rPr>
        <sz val="11"/>
        <color indexed="8"/>
        <rFont val="Verdana"/>
        <family val="2"/>
      </rPr>
      <t>Balkonrinnen Set Direkteinhangsystem in anthrazitmetallic</t>
    </r>
    <r>
      <rPr>
        <sz val="11"/>
        <color indexed="8"/>
        <rFont val="Verdana"/>
        <family val="2"/>
      </rPr>
      <t xml:space="preserve"> in 2,50 m</t>
    </r>
  </si>
  <si>
    <t>lfm.</t>
  </si>
  <si>
    <t>04RF0ARP0ATM030100</t>
  </si>
  <si>
    <t>04RF0ARP0ATM030AE90100</t>
  </si>
  <si>
    <t>04RF0ARP0ATM030AE135100</t>
  </si>
  <si>
    <t>04RF0ARP0ATM030IE90100</t>
  </si>
  <si>
    <t>02HD0EKD00016</t>
  </si>
  <si>
    <t>12 m² Rolle (1,20 x 10 m)</t>
  </si>
  <si>
    <t>05RR0RDK0PU0310</t>
  </si>
  <si>
    <t>01DS0FLKVL0200</t>
  </si>
  <si>
    <r>
      <t xml:space="preserve">DimaSeal® FLK-VL 200 </t>
    </r>
    <r>
      <rPr>
        <sz val="11"/>
        <color indexed="8"/>
        <rFont val="Verdana"/>
        <family val="2"/>
      </rPr>
      <t>Anschlussvlies für FLK-1K</t>
    </r>
  </si>
  <si>
    <t>60 m Rolle = 12 m²</t>
  </si>
  <si>
    <t>1 Rolle / Karton</t>
  </si>
  <si>
    <t>01DS0SDS01000</t>
  </si>
  <si>
    <t>02HD0MDM000HB13</t>
  </si>
  <si>
    <t>04RF0DRP0SCH0SET7</t>
  </si>
  <si>
    <t>1 Set (7 Stück im Beutel)</t>
  </si>
  <si>
    <t>Set</t>
  </si>
  <si>
    <r>
      <t xml:space="preserve">RabaRin® BRS-SMG  </t>
    </r>
    <r>
      <rPr>
        <sz val="11"/>
        <rFont val="Verdana"/>
        <family val="2"/>
      </rPr>
      <t>Schmutz- und Laubgitter für Balkonrinneneinlage, 2500 mm x 50/30 mm, schwarz</t>
    </r>
  </si>
  <si>
    <t>05RR0FRS0GFA</t>
  </si>
  <si>
    <t>04RF0TRPVD0EDS029</t>
  </si>
  <si>
    <t>03LW0SLR0V2A027</t>
  </si>
  <si>
    <r>
      <t xml:space="preserve">LinaWirl® SLR 27/V2A </t>
    </r>
    <r>
      <rPr>
        <sz val="11"/>
        <rFont val="Verdana"/>
        <family val="2"/>
      </rPr>
      <t>Schlitzrinne in 27 mm Aufbauhöhe und 22 mm Breite, Edelstahl V2A</t>
    </r>
  </si>
  <si>
    <t>01DS0SDB0SK01000010</t>
  </si>
  <si>
    <t>04RF0ARP0ALU030100GB</t>
  </si>
  <si>
    <t>04RF0ARP0ALU030AE90100</t>
  </si>
  <si>
    <r>
      <t xml:space="preserve">DimaSeal® PRM-KU </t>
    </r>
    <r>
      <rPr>
        <sz val="11"/>
        <color indexed="8"/>
        <rFont val="Verdana"/>
        <family val="2"/>
      </rPr>
      <t>Primer für die DimaSeal® SDB Sicherheits-Abdichtungsbahn und anderer Kunststoffe</t>
    </r>
  </si>
  <si>
    <r>
      <t xml:space="preserve">RabaFin® DRP Schraubenset </t>
    </r>
    <r>
      <rPr>
        <sz val="11"/>
        <rFont val="Verdana"/>
        <family val="2"/>
      </rPr>
      <t>inkl. Dübel, Edelstahl, Torx = 7 Paar als Beutelset</t>
    </r>
  </si>
  <si>
    <t>04RF0DRP0ATM0120AE135</t>
  </si>
  <si>
    <t>04RF0DRP0ATM0120IE90</t>
  </si>
  <si>
    <r>
      <t xml:space="preserve">RabaFin® DRP 12-VB 5/ATM </t>
    </r>
    <r>
      <rPr>
        <sz val="11"/>
        <rFont val="Verdana"/>
        <family val="2"/>
      </rPr>
      <t>Verbinder für DRP 12 in anthrazitmetallic mit 5 cm breite</t>
    </r>
  </si>
  <si>
    <r>
      <t xml:space="preserve">RabaFin® DRP 16-VB 5 /AZM </t>
    </r>
    <r>
      <rPr>
        <sz val="11"/>
        <rFont val="Verdana"/>
        <family val="2"/>
      </rPr>
      <t>Verbinder für DRP 16 in aluzinkmetallic in 5 cm breite</t>
    </r>
  </si>
  <si>
    <t>BEMERKUNGEN</t>
  </si>
  <si>
    <t>04RF0TRPVD0EDS012</t>
  </si>
  <si>
    <r>
      <t xml:space="preserve">RabaFin® TRP-VD 12 / EDS </t>
    </r>
    <r>
      <rPr>
        <sz val="11"/>
        <rFont val="Verdana"/>
        <family val="2"/>
      </rPr>
      <t>Treppendrainrandprofil in 12 mm Aufbauhöhe in Edelstahl mit verdeckten Drainlöchern</t>
    </r>
  </si>
  <si>
    <t>1 Stange 3,50 m</t>
  </si>
  <si>
    <t>04RF0TRPVD0ELO012</t>
  </si>
  <si>
    <r>
      <t xml:space="preserve">RabaFin® TRP-VD 29 / EDS </t>
    </r>
    <r>
      <rPr>
        <sz val="11"/>
        <rFont val="Verdana"/>
        <family val="2"/>
      </rPr>
      <t>Treppendrainrandprofil in 29 mm Aufbauhöhe in Edelstahl mit verdeckten Drainlöchern</t>
    </r>
  </si>
  <si>
    <t>04RF0TRPVD0EDS016</t>
  </si>
  <si>
    <r>
      <t xml:space="preserve">RabaFin® TRP-VD 16 / EDS </t>
    </r>
    <r>
      <rPr>
        <sz val="11"/>
        <rFont val="Verdana"/>
        <family val="2"/>
      </rPr>
      <t>Treppendrainrandprofil in 12 mm Aufbauhöhe in Edelstahl mit verdeckten Drainlöchern</t>
    </r>
  </si>
  <si>
    <t>04RF0TRPVD0EDS023</t>
  </si>
  <si>
    <r>
      <t xml:space="preserve">RabaFin® TRP-VD 23 / EDS </t>
    </r>
    <r>
      <rPr>
        <sz val="11"/>
        <rFont val="Verdana"/>
        <family val="2"/>
      </rPr>
      <t>Treppendrainrandprofil in 23 mm Aufbauhöhe in Edelstahl mit verdeckten Drainlöchern</t>
    </r>
  </si>
  <si>
    <r>
      <t xml:space="preserve">RabaRin® RDK </t>
    </r>
    <r>
      <rPr>
        <sz val="11"/>
        <color indexed="8"/>
        <rFont val="Verdana"/>
        <family val="2"/>
      </rPr>
      <t>Balkonrinnendichtkleber für Verbinder</t>
    </r>
    <r>
      <rPr>
        <sz val="11"/>
        <color indexed="8"/>
        <rFont val="Verdana"/>
        <family val="2"/>
      </rPr>
      <t xml:space="preserve"> im Farbton schwarz</t>
    </r>
  </si>
  <si>
    <r>
      <t xml:space="preserve">RabaRin® FRS-GFA </t>
    </r>
    <r>
      <rPr>
        <sz val="11"/>
        <rFont val="Verdana"/>
        <family val="2"/>
      </rPr>
      <t>Gummi-Flexabadapter für Fallrohr, Fallrohrverbinder sowie Fallrohrbogen im Farbton schwarz</t>
    </r>
  </si>
  <si>
    <t>1 Rohr / 1 m Höhe (zuschneidbar individuell)</t>
  </si>
  <si>
    <r>
      <t xml:space="preserve">HydraDrain® MDM 13-HB </t>
    </r>
    <r>
      <rPr>
        <sz val="11"/>
        <rFont val="Verdana"/>
        <family val="2"/>
      </rPr>
      <t xml:space="preserve"> kapillarpassive</t>
    </r>
    <r>
      <rPr>
        <b/>
        <sz val="11"/>
        <rFont val="Verdana"/>
        <family val="2"/>
      </rPr>
      <t xml:space="preserve"> </t>
    </r>
    <r>
      <rPr>
        <sz val="11"/>
        <rFont val="Verdana"/>
        <family val="2"/>
      </rPr>
      <t>Multi-Drainagematte, hochbelastbar in 13 mm Höhe</t>
    </r>
  </si>
  <si>
    <r>
      <t xml:space="preserve">HydraDrain® DBD 7 </t>
    </r>
    <r>
      <rPr>
        <sz val="11"/>
        <color indexed="8"/>
        <rFont val="Verdana"/>
        <family val="2"/>
      </rPr>
      <t xml:space="preserve"> kapillarpassive </t>
    </r>
    <r>
      <rPr>
        <sz val="11"/>
        <color indexed="8"/>
        <rFont val="Verdana"/>
        <family val="2"/>
      </rPr>
      <t>Dünnbett-Drainagematte in 7 mm Höhe</t>
    </r>
    <r>
      <rPr>
        <sz val="11"/>
        <color indexed="8"/>
        <rFont val="Verdana"/>
        <family val="2"/>
      </rPr>
      <t xml:space="preserve"> speziell für verklebte und fixierte Beläge</t>
    </r>
  </si>
  <si>
    <r>
      <t xml:space="preserve">HydraDrain® MDM 4 </t>
    </r>
    <r>
      <rPr>
        <sz val="11"/>
        <color indexed="8"/>
        <rFont val="Verdana"/>
        <family val="2"/>
      </rPr>
      <t xml:space="preserve"> kapillarpassive </t>
    </r>
    <r>
      <rPr>
        <sz val="11"/>
        <color indexed="8"/>
        <rFont val="Verdana"/>
        <family val="2"/>
      </rPr>
      <t>Multi-Drainagematte in 4 mm Höhe</t>
    </r>
    <r>
      <rPr>
        <sz val="11"/>
        <color indexed="8"/>
        <rFont val="Verdana"/>
        <family val="2"/>
      </rPr>
      <t xml:space="preserve"> speziell für Steinteppiche im handlichen Plattenformat</t>
    </r>
  </si>
  <si>
    <r>
      <t xml:space="preserve">HydraDrain® DSL 13 </t>
    </r>
    <r>
      <rPr>
        <sz val="11"/>
        <color indexed="8"/>
        <rFont val="Verdana"/>
        <family val="2"/>
      </rPr>
      <t xml:space="preserve"> kapillarpassives</t>
    </r>
    <r>
      <rPr>
        <b/>
        <sz val="11"/>
        <color indexed="8"/>
        <rFont val="Verdana"/>
        <family val="2"/>
      </rPr>
      <t xml:space="preserve"> </t>
    </r>
    <r>
      <rPr>
        <sz val="11"/>
        <color indexed="8"/>
        <rFont val="Verdana"/>
        <family val="2"/>
      </rPr>
      <t>Drainstelzlager in 13 mm Höhe</t>
    </r>
  </si>
  <si>
    <r>
      <t xml:space="preserve">HydraDrain® EKD 8  </t>
    </r>
    <r>
      <rPr>
        <sz val="11"/>
        <color indexed="8"/>
        <rFont val="Verdana"/>
        <family val="2"/>
      </rPr>
      <t xml:space="preserve">Objekt </t>
    </r>
    <r>
      <rPr>
        <sz val="11"/>
        <color indexed="8"/>
        <rFont val="Verdana"/>
        <family val="2"/>
      </rPr>
      <t>Flächendrainage für Drainmörtel in 8 mm Höhe als Rolle</t>
    </r>
  </si>
  <si>
    <r>
      <t xml:space="preserve">HydraDrain® EKD 16  </t>
    </r>
    <r>
      <rPr>
        <sz val="11"/>
        <color indexed="8"/>
        <rFont val="Verdana"/>
        <family val="2"/>
      </rPr>
      <t xml:space="preserve">Objekt </t>
    </r>
    <r>
      <rPr>
        <sz val="11"/>
        <color indexed="8"/>
        <rFont val="Verdana"/>
        <family val="2"/>
      </rPr>
      <t>Flächendrainage für Drainmörtel in 16 mm Höhe</t>
    </r>
    <r>
      <rPr>
        <sz val="11"/>
        <color indexed="8"/>
        <rFont val="Verdana"/>
        <family val="2"/>
      </rPr>
      <t xml:space="preserve"> als Rolle</t>
    </r>
  </si>
  <si>
    <r>
      <t xml:space="preserve">HydraDrain® SKD 8  Objekt </t>
    </r>
    <r>
      <rPr>
        <sz val="11"/>
        <color indexed="8"/>
        <rFont val="Verdana"/>
        <family val="2"/>
      </rPr>
      <t>Flächendrainage für lose Verlegung auf gewaschenen Kies, Splitt in 8 mm Höhe</t>
    </r>
    <r>
      <rPr>
        <sz val="11"/>
        <color indexed="8"/>
        <rFont val="Verdana"/>
        <family val="2"/>
      </rPr>
      <t xml:space="preserve"> als Rolle</t>
    </r>
  </si>
  <si>
    <r>
      <t xml:space="preserve">HydraDrain® DMR-U  </t>
    </r>
    <r>
      <rPr>
        <sz val="11"/>
        <color indexed="8"/>
        <rFont val="Verdana"/>
        <family val="2"/>
      </rPr>
      <t>Drainmörtelring für Stelzlager - individuell</t>
    </r>
  </si>
  <si>
    <t>8 Platten je 1,86 m² im Karton (= 14,88 m²)</t>
  </si>
  <si>
    <t>12 Platten je 1,86 m² im Karton (= 22,32 m²)</t>
  </si>
  <si>
    <r>
      <t xml:space="preserve">LinaWirl® BAR 11 </t>
    </r>
    <r>
      <rPr>
        <sz val="11"/>
        <rFont val="Verdana"/>
        <family val="2"/>
      </rPr>
      <t>Bodenablaufrost in 11 mm Aufbauhöhe im gebürsteten Quadrat Loch Design</t>
    </r>
  </si>
  <si>
    <r>
      <t xml:space="preserve">LinaWirl® BAR 21 </t>
    </r>
    <r>
      <rPr>
        <sz val="11"/>
        <rFont val="Verdana"/>
        <family val="2"/>
      </rPr>
      <t>Bodenablaufrost in 21 mm Aufbauhöhe im gebürsteten Quadrat Loch Design</t>
    </r>
  </si>
  <si>
    <r>
      <t xml:space="preserve">LinaWirl® MDR 39/SVZ </t>
    </r>
    <r>
      <rPr>
        <sz val="11"/>
        <rFont val="Verdana"/>
        <family val="2"/>
      </rPr>
      <t>Multi-Drainrinne aus verzinktem Stahl mit Gitterrostabdeckung</t>
    </r>
    <r>
      <rPr>
        <b/>
        <sz val="11"/>
        <rFont val="Verdana"/>
        <family val="2"/>
      </rPr>
      <t xml:space="preserve"> </t>
    </r>
    <r>
      <rPr>
        <sz val="11"/>
        <rFont val="Verdana"/>
        <family val="2"/>
      </rPr>
      <t>mit 39mm Höhe</t>
    </r>
  </si>
  <si>
    <r>
      <t xml:space="preserve">LinaWirl® MDA 39/SVZ </t>
    </r>
    <r>
      <rPr>
        <sz val="11"/>
        <rFont val="Verdana"/>
        <family val="2"/>
      </rPr>
      <t>Multi-Drainablaufrost aus verzinktem Stahl</t>
    </r>
    <r>
      <rPr>
        <b/>
        <sz val="11"/>
        <rFont val="Verdana"/>
        <family val="2"/>
      </rPr>
      <t xml:space="preserve"> </t>
    </r>
    <r>
      <rPr>
        <sz val="11"/>
        <rFont val="Verdana"/>
        <family val="2"/>
      </rPr>
      <t>mit Gitterrostabdeckung mit 39mm Höhe</t>
    </r>
    <r>
      <rPr>
        <b/>
        <sz val="11"/>
        <rFont val="Verdana"/>
        <family val="2"/>
      </rPr>
      <t xml:space="preserve"> </t>
    </r>
    <r>
      <rPr>
        <sz val="11"/>
        <rFont val="Verdana"/>
        <family val="2"/>
      </rPr>
      <t>und 250mm x 250mm</t>
    </r>
  </si>
  <si>
    <t>04RF0DRP0AZM0120VB</t>
  </si>
  <si>
    <t>04RF0ARP0ALU030VB</t>
  </si>
  <si>
    <t>04RF0ARP0ATM030VB</t>
  </si>
  <si>
    <t>04RF0DRP0ATM0120VB</t>
  </si>
  <si>
    <t>04RF0DRP0ATM0160VB</t>
  </si>
  <si>
    <t>04RF0DRP0AZM0160VB</t>
  </si>
  <si>
    <t>04RF0DRP0AZM0230VB</t>
  </si>
  <si>
    <t>04RF0DRP0AZM0290VB</t>
  </si>
  <si>
    <t>04RF0DRP0AZM0410VB</t>
  </si>
  <si>
    <r>
      <t xml:space="preserve">DimaSeal® SDB-SK 1000 </t>
    </r>
    <r>
      <rPr>
        <sz val="11"/>
        <color indexed="8"/>
        <rFont val="Verdana"/>
        <family val="2"/>
      </rPr>
      <t>Sicherheits-Abdichtungsbahn</t>
    </r>
    <r>
      <rPr>
        <b/>
        <sz val="11"/>
        <color indexed="8"/>
        <rFont val="Verdana"/>
        <family val="2"/>
      </rPr>
      <t xml:space="preserve"> </t>
    </r>
    <r>
      <rPr>
        <sz val="11"/>
        <color indexed="8"/>
        <rFont val="Verdana"/>
        <family val="2"/>
      </rPr>
      <t>- selbstklebend</t>
    </r>
  </si>
  <si>
    <r>
      <t xml:space="preserve">DimaSeal® SDB-SK 1000 </t>
    </r>
    <r>
      <rPr>
        <sz val="11"/>
        <color indexed="8"/>
        <rFont val="Verdana"/>
        <family val="2"/>
      </rPr>
      <t xml:space="preserve">Sicherheits-Abdichtungsbahn </t>
    </r>
    <r>
      <rPr>
        <sz val="11"/>
        <color indexed="8"/>
        <rFont val="Verdana"/>
        <family val="2"/>
      </rPr>
      <t>- selbstklebend</t>
    </r>
  </si>
  <si>
    <t>1 Stück im Beutel</t>
  </si>
  <si>
    <r>
      <t xml:space="preserve">MortaColl® BAM 35-FS </t>
    </r>
    <r>
      <rPr>
        <sz val="11"/>
        <color indexed="8"/>
        <rFont val="Verdana"/>
        <family val="2"/>
      </rPr>
      <t>Spezial Silikat Bodenausgleichsmasse inkl. Fasern zum Ausgleichen von Unebenheiten</t>
    </r>
  </si>
  <si>
    <t>1,25 kg Alu-Beutel / 10 Beutel im Karton</t>
  </si>
  <si>
    <t>25 kg Kombi-Gebinde</t>
  </si>
  <si>
    <r>
      <t xml:space="preserve">MortaColl® DRK 1-2 </t>
    </r>
    <r>
      <rPr>
        <sz val="11"/>
        <color indexed="8"/>
        <rFont val="Verdana"/>
        <family val="2"/>
      </rPr>
      <t>Spezial Drainkorn Filterquarz 1-2 mm</t>
    </r>
  </si>
  <si>
    <t>06MC0DRK0FQ0102</t>
  </si>
  <si>
    <r>
      <t>DimaSeal® REI-VD</t>
    </r>
    <r>
      <rPr>
        <sz val="11"/>
        <color indexed="8"/>
        <rFont val="Verdana"/>
        <family val="2"/>
      </rPr>
      <t xml:space="preserve"> Reiniger und Verdünner für DimaSeal® FLK sowie MortaColl® EPH</t>
    </r>
  </si>
  <si>
    <r>
      <t xml:space="preserve">DimaSeal® FLK-1K/14 </t>
    </r>
    <r>
      <rPr>
        <sz val="11"/>
        <color indexed="8"/>
        <rFont val="Verdana"/>
        <family val="2"/>
      </rPr>
      <t>Flüssigkunststoff - einkomponentig</t>
    </r>
    <r>
      <rPr>
        <b/>
        <sz val="11"/>
        <color indexed="8"/>
        <rFont val="Verdana"/>
        <family val="2"/>
      </rPr>
      <t xml:space="preserve"> </t>
    </r>
    <r>
      <rPr>
        <sz val="11"/>
        <color indexed="8"/>
        <rFont val="Verdana"/>
        <family val="2"/>
      </rPr>
      <t>in 14 kg</t>
    </r>
  </si>
  <si>
    <r>
      <t xml:space="preserve">DimaSeal® FLK-1K/6 </t>
    </r>
    <r>
      <rPr>
        <sz val="11"/>
        <color indexed="8"/>
        <rFont val="Verdana"/>
        <family val="2"/>
      </rPr>
      <t>Flüssigkunststoff - einkompone</t>
    </r>
    <r>
      <rPr>
        <sz val="11"/>
        <color indexed="8"/>
        <rFont val="Verdana"/>
        <family val="2"/>
      </rPr>
      <t>ntig</t>
    </r>
    <r>
      <rPr>
        <sz val="11"/>
        <color indexed="8"/>
        <rFont val="Verdana"/>
        <family val="2"/>
      </rPr>
      <t xml:space="preserve"> in 6kg</t>
    </r>
  </si>
  <si>
    <r>
      <t xml:space="preserve">DimaSeal </t>
    </r>
    <r>
      <rPr>
        <sz val="16"/>
        <color indexed="8"/>
        <rFont val="Verdana"/>
        <family val="2"/>
      </rPr>
      <t>Abdichtungssysteme</t>
    </r>
  </si>
  <si>
    <r>
      <t xml:space="preserve">HydraDrain  </t>
    </r>
    <r>
      <rPr>
        <sz val="16"/>
        <color indexed="8"/>
        <rFont val="Verdana"/>
        <family val="2"/>
      </rPr>
      <t>Drainagesysteme</t>
    </r>
  </si>
  <si>
    <r>
      <t xml:space="preserve">LinaWirl </t>
    </r>
    <r>
      <rPr>
        <sz val="16"/>
        <color indexed="8"/>
        <rFont val="Verdana"/>
        <family val="2"/>
      </rPr>
      <t>Drainrostsysteme</t>
    </r>
  </si>
  <si>
    <r>
      <t xml:space="preserve">StoneElement </t>
    </r>
    <r>
      <rPr>
        <sz val="16"/>
        <color indexed="8"/>
        <rFont val="Verdana"/>
        <family val="2"/>
      </rPr>
      <t>vorgefertigte Steinteppichplatten</t>
    </r>
  </si>
  <si>
    <t>Listenpreis-UVP</t>
  </si>
  <si>
    <t xml:space="preserve">Ihr Rabatt </t>
  </si>
  <si>
    <r>
      <t xml:space="preserve">RabaFin® TRP-VD 12 / ELO </t>
    </r>
    <r>
      <rPr>
        <sz val="11"/>
        <rFont val="Verdana"/>
        <family val="2"/>
      </rPr>
      <t>Treppendrainrandprofil in 12 mm Aufbauhöhe in Aluminium  silber eloxiert mit verdeckten Drainlöchern</t>
    </r>
  </si>
  <si>
    <r>
      <t xml:space="preserve">LinaWirl® MDR 39/EDS </t>
    </r>
    <r>
      <rPr>
        <sz val="11"/>
        <rFont val="Verdana"/>
        <family val="2"/>
      </rPr>
      <t>Multi-Drainrinne aus Edelstahl V2A</t>
    </r>
    <r>
      <rPr>
        <b/>
        <sz val="11"/>
        <rFont val="Verdana"/>
        <family val="2"/>
      </rPr>
      <t xml:space="preserve"> </t>
    </r>
    <r>
      <rPr>
        <sz val="11"/>
        <rFont val="Verdana"/>
        <family val="2"/>
      </rPr>
      <t>- mit DesignLine-Längsstäben</t>
    </r>
    <r>
      <rPr>
        <b/>
        <sz val="11"/>
        <rFont val="Verdana"/>
        <family val="2"/>
      </rPr>
      <t xml:space="preserve"> </t>
    </r>
    <r>
      <rPr>
        <sz val="11"/>
        <rFont val="Verdana"/>
        <family val="2"/>
      </rPr>
      <t>mit 39mm Höhe</t>
    </r>
  </si>
  <si>
    <r>
      <t xml:space="preserve">LinaWirl® MDA 39/EDS </t>
    </r>
    <r>
      <rPr>
        <sz val="11"/>
        <rFont val="Verdana"/>
        <family val="2"/>
      </rPr>
      <t>Multi-Drainablaufrost aus Edelstahl V2A - mit DesignLine-Längsstäben mit 39mm Höhe</t>
    </r>
    <r>
      <rPr>
        <b/>
        <sz val="11"/>
        <rFont val="Verdana"/>
        <family val="2"/>
      </rPr>
      <t xml:space="preserve"> </t>
    </r>
    <r>
      <rPr>
        <sz val="11"/>
        <rFont val="Verdana"/>
        <family val="2"/>
      </rPr>
      <t>und 250mm x 250mm</t>
    </r>
  </si>
  <si>
    <r>
      <t xml:space="preserve">RabaFin® ARP 3-VB 5/ATM </t>
    </r>
    <r>
      <rPr>
        <sz val="11"/>
        <rFont val="Verdana"/>
        <family val="2"/>
      </rPr>
      <t xml:space="preserve"> Verbinder in anthrazitmetallic natur mit 5cm Breite im Großkarton</t>
    </r>
  </si>
  <si>
    <r>
      <t xml:space="preserve">RabaFin® DRP 23-VB 5 /AZM </t>
    </r>
    <r>
      <rPr>
        <sz val="11"/>
        <rFont val="Verdana"/>
        <family val="2"/>
      </rPr>
      <t>Verbinder für DRP 23 in aluzinkmetallic in 5 cm Breite</t>
    </r>
  </si>
  <si>
    <r>
      <rPr>
        <b/>
        <sz val="11"/>
        <color indexed="8"/>
        <rFont val="Verdana"/>
        <family val="2"/>
      </rPr>
      <t xml:space="preserve">RabaRin® BRS 60–BR-DE/AZM </t>
    </r>
    <r>
      <rPr>
        <sz val="11"/>
        <color indexed="8"/>
        <rFont val="Verdana"/>
        <family val="2"/>
      </rPr>
      <t>Balkonrinnenset Direkteinhangsystem in aluzinkmetallic</t>
    </r>
    <r>
      <rPr>
        <sz val="11"/>
        <color indexed="8"/>
        <rFont val="Verdana"/>
        <family val="2"/>
      </rPr>
      <t xml:space="preserve"> in 2,50 m</t>
    </r>
  </si>
  <si>
    <r>
      <rPr>
        <b/>
        <sz val="11"/>
        <color indexed="8"/>
        <rFont val="Verdana"/>
        <family val="2"/>
      </rPr>
      <t>RabaRin® BRS 60–BR-DE-ES-L/AZM</t>
    </r>
    <r>
      <rPr>
        <sz val="11"/>
        <color indexed="8"/>
        <rFont val="Verdana"/>
        <family val="2"/>
      </rPr>
      <t xml:space="preserve"> Balkonrinnen-Direkteinhang Endstück mit dichtgeschweißtem Enddeckel – linke Seite in aluzinkm.</t>
    </r>
  </si>
  <si>
    <r>
      <rPr>
        <b/>
        <sz val="11"/>
        <color indexed="8"/>
        <rFont val="Verdana"/>
        <family val="2"/>
      </rPr>
      <t>RabaRin® BRS 60–BR-DE-ES-R/AZM</t>
    </r>
    <r>
      <rPr>
        <sz val="11"/>
        <color indexed="8"/>
        <rFont val="Verdana"/>
        <family val="2"/>
      </rPr>
      <t xml:space="preserve"> Balkonrinnen-Direkteinhang Endstück mit dichtgeschweißtem Enddeckel – rechte Seite in aluzinkm.</t>
    </r>
  </si>
  <si>
    <r>
      <t xml:space="preserve">RabaRin® FRS 60-FR/AZM-SET </t>
    </r>
    <r>
      <rPr>
        <sz val="11"/>
        <color indexed="8"/>
        <rFont val="Verdana"/>
        <family val="2"/>
      </rPr>
      <t>Fallrohr DN 60 Set in aluzinkmetallic</t>
    </r>
    <r>
      <rPr>
        <b/>
        <sz val="11"/>
        <color indexed="8"/>
        <rFont val="Verdana"/>
        <family val="2"/>
      </rPr>
      <t xml:space="preserve"> </t>
    </r>
    <r>
      <rPr>
        <sz val="11"/>
        <color indexed="8"/>
        <rFont val="Verdana"/>
        <family val="2"/>
      </rPr>
      <t>inkl. Fallrohr, Rohrschellen mit Bundschrauben und einem Gummi-Flexadapter</t>
    </r>
  </si>
  <si>
    <r>
      <t xml:space="preserve">MortaColl® FIX-MS </t>
    </r>
    <r>
      <rPr>
        <sz val="11"/>
        <color indexed="8"/>
        <rFont val="Verdana"/>
        <family val="2"/>
      </rPr>
      <t>standfester</t>
    </r>
    <r>
      <rPr>
        <b/>
        <sz val="11"/>
        <color indexed="8"/>
        <rFont val="Verdana"/>
        <family val="2"/>
      </rPr>
      <t xml:space="preserve"> </t>
    </r>
    <r>
      <rPr>
        <sz val="11"/>
        <color indexed="8"/>
        <rFont val="Verdana"/>
        <family val="2"/>
      </rPr>
      <t>elastischer MS-Polymerkleber im Farbton grau</t>
    </r>
  </si>
  <si>
    <r>
      <t xml:space="preserve">RabaFin® ARP 3-100/ATM  </t>
    </r>
    <r>
      <rPr>
        <sz val="11"/>
        <rFont val="Verdana"/>
        <family val="2"/>
      </rPr>
      <t xml:space="preserve">Beschichtungsprofil für Aufbauhöhen ab 3 mm in anthrazitmetallic </t>
    </r>
  </si>
  <si>
    <r>
      <t xml:space="preserve">RabaFin® ARP 3-100-AE 90°/ATM </t>
    </r>
    <r>
      <rPr>
        <sz val="11"/>
        <rFont val="Verdana"/>
        <family val="2"/>
      </rPr>
      <t xml:space="preserve">Beschichtungsprofil-Außenecke 90° für Aufbauhöhen ab 3 mm in anthrazitmetallic </t>
    </r>
  </si>
  <si>
    <r>
      <t xml:space="preserve">RabaFin® ARP 3-100-AE 135°/ATM </t>
    </r>
    <r>
      <rPr>
        <sz val="11"/>
        <rFont val="Verdana"/>
        <family val="2"/>
      </rPr>
      <t xml:space="preserve">Beschichtungsprofil-Außenecke 135° für Aufbauhöhen ab 3 mm in anthrazitmetallic </t>
    </r>
  </si>
  <si>
    <r>
      <t xml:space="preserve">RabaFin® ARP 3-100-AE 90°/ALU  </t>
    </r>
    <r>
      <rPr>
        <sz val="11"/>
        <rFont val="Verdana"/>
        <family val="2"/>
      </rPr>
      <t>Beschichtungsprofil -Außenecke 90° für Aufbauhöhen ab 3 mm in Aluminium im Großkarton</t>
    </r>
  </si>
  <si>
    <t>06MC0BAM0350FS025</t>
  </si>
  <si>
    <t>10 Platten je 1,86 m² im Karton (= 18,60 m²)</t>
  </si>
  <si>
    <t>02HD0STA0SK05</t>
  </si>
  <si>
    <r>
      <t xml:space="preserve">HydraDrain® STA 5 </t>
    </r>
    <r>
      <rPr>
        <sz val="11"/>
        <color indexed="8"/>
        <rFont val="Verdana"/>
        <family val="2"/>
      </rPr>
      <t>Selbstklebendes Sp</t>
    </r>
    <r>
      <rPr>
        <sz val="11"/>
        <color indexed="8"/>
        <rFont val="Verdana"/>
        <family val="2"/>
      </rPr>
      <t>ezial-Glasgittergewebe</t>
    </r>
    <r>
      <rPr>
        <sz val="11"/>
        <color indexed="8"/>
        <rFont val="Verdana"/>
        <family val="2"/>
      </rPr>
      <t xml:space="preserve"> für die Stöße der MDM/DBD Drainagematten</t>
    </r>
  </si>
  <si>
    <t>90 m Rolle (5 cm x 90 m)</t>
  </si>
  <si>
    <t>15 m² Rolle (1,00 x 15 m)</t>
  </si>
  <si>
    <t>1 Stange à 2,50 m im Karton</t>
  </si>
  <si>
    <r>
      <t xml:space="preserve">RabaFin® ARP 3-100/ALU  </t>
    </r>
    <r>
      <rPr>
        <sz val="11"/>
        <rFont val="Verdana"/>
        <family val="2"/>
      </rPr>
      <t>Beschichtungsprofil für Aufbauhöhen ab 3 mm in Aluminium natur</t>
    </r>
  </si>
  <si>
    <r>
      <t xml:space="preserve">RabaFin® ARP 3-VB 5/ALU </t>
    </r>
    <r>
      <rPr>
        <sz val="11"/>
        <rFont val="Verdana"/>
        <family val="2"/>
      </rPr>
      <t xml:space="preserve"> Verbinder für ARP 3 in Aluminium natur mit 5cm Breit</t>
    </r>
  </si>
  <si>
    <r>
      <t xml:space="preserve">RabaFin® DRP 12/AZM </t>
    </r>
    <r>
      <rPr>
        <sz val="11"/>
        <color indexed="8"/>
        <rFont val="Verdana"/>
        <family val="2"/>
      </rPr>
      <t>Drainrandprofil für Aufbauhöhen ab 12 mm in aluzinkmetallic</t>
    </r>
  </si>
  <si>
    <r>
      <t xml:space="preserve">RabaFin® DRP 12-AE 90°/AZM </t>
    </r>
    <r>
      <rPr>
        <sz val="11"/>
        <color indexed="8"/>
        <rFont val="Verdana"/>
        <family val="2"/>
      </rPr>
      <t>Drainrandprofil-Außenecke 90° für Aufbauhöhen ab 12 mm in aluzinkmetallic</t>
    </r>
  </si>
  <si>
    <r>
      <t xml:space="preserve">RabaFin® DRP 12-AE 135°/AZM </t>
    </r>
    <r>
      <rPr>
        <sz val="11"/>
        <color indexed="8"/>
        <rFont val="Verdana"/>
        <family val="2"/>
      </rPr>
      <t>Drainrandprofil-Außenecke 135° für Aufbauhöhen ab 12 mm in aluzinkmetallic</t>
    </r>
  </si>
  <si>
    <r>
      <t xml:space="preserve">RabaFin® DRP 12-IE 90°/AZM </t>
    </r>
    <r>
      <rPr>
        <sz val="11"/>
        <color indexed="8"/>
        <rFont val="Verdana"/>
        <family val="2"/>
      </rPr>
      <t>Drainrandprofil-Innenecke 90° für Aufbauhöhen ab 12 mm in aluzinkmetallic</t>
    </r>
  </si>
  <si>
    <r>
      <t xml:space="preserve">RabaFin® DRP 12-VB 5 / AZM </t>
    </r>
    <r>
      <rPr>
        <sz val="11"/>
        <color indexed="8"/>
        <rFont val="Verdana"/>
        <family val="2"/>
      </rPr>
      <t>Verbinder für DRP 12 in aluzinkmetallic mit 5 cm Breite</t>
    </r>
  </si>
  <si>
    <r>
      <t xml:space="preserve">RabaFin® DRP 12/ATM </t>
    </r>
    <r>
      <rPr>
        <sz val="11"/>
        <color indexed="8"/>
        <rFont val="Verdana"/>
        <family val="2"/>
      </rPr>
      <t>Drainrandprofil für Aufbauhöhen ab 12 mm in anthrazitmetallic</t>
    </r>
  </si>
  <si>
    <r>
      <t xml:space="preserve">RabaFin® DRP 12-AE 90°/ATM </t>
    </r>
    <r>
      <rPr>
        <sz val="11"/>
        <color indexed="8"/>
        <rFont val="Verdana"/>
        <family val="2"/>
      </rPr>
      <t>Drainrandprofil-Außenecke 90° für Aufbauhöhen ab 12 mm in anthrazitmetallic</t>
    </r>
  </si>
  <si>
    <r>
      <t xml:space="preserve">RabaFin® DRP 12-AE 135°/ATM </t>
    </r>
    <r>
      <rPr>
        <sz val="11"/>
        <color indexed="8"/>
        <rFont val="Verdana"/>
        <family val="2"/>
      </rPr>
      <t>Drainrandprofil-Außenecke 135° für Aufbauhöhen ab 12 mm in anthrazitmetallic</t>
    </r>
  </si>
  <si>
    <r>
      <t xml:space="preserve">RabaFin® DRP 12-IE 90°/ATM </t>
    </r>
    <r>
      <rPr>
        <sz val="11"/>
        <color indexed="8"/>
        <rFont val="Verdana"/>
        <family val="2"/>
      </rPr>
      <t>Drainrandprofil-Innenecke 90° für Aufbauhöhen ab 12 mm in anthrazitmetallic</t>
    </r>
  </si>
  <si>
    <r>
      <t xml:space="preserve">RabaFin® DRP 16/ATM </t>
    </r>
    <r>
      <rPr>
        <sz val="11"/>
        <color indexed="8"/>
        <rFont val="Verdana"/>
        <family val="2"/>
      </rPr>
      <t>Drainrandprofil für Aufbauhöhen ab 16 mm in anthrazitmetallic</t>
    </r>
  </si>
  <si>
    <r>
      <t xml:space="preserve">RabaFin® DRP 16-AE 90°/ATM </t>
    </r>
    <r>
      <rPr>
        <sz val="11"/>
        <color indexed="8"/>
        <rFont val="Verdana"/>
        <family val="2"/>
      </rPr>
      <t>Drainrandprofil-Außenecke 90° für Aufbauhöhen ab 16 mm in anthrazitmetallic</t>
    </r>
  </si>
  <si>
    <r>
      <t xml:space="preserve">RabaFin® DRP 16-AE 135°/ATM </t>
    </r>
    <r>
      <rPr>
        <sz val="11"/>
        <color indexed="8"/>
        <rFont val="Verdana"/>
        <family val="2"/>
      </rPr>
      <t>Drainrandprofil-Außenecke 135° für Aufbauhöhen ab 16 mm in anthrazitmetallic</t>
    </r>
  </si>
  <si>
    <r>
      <t xml:space="preserve">RabaFin® DRP 16-IE 90°/ATM </t>
    </r>
    <r>
      <rPr>
        <sz val="11"/>
        <color indexed="8"/>
        <rFont val="Verdana"/>
        <family val="2"/>
      </rPr>
      <t>Drainrandprofil-Innenecke 90° für Aufbauhöhen ab 16 mm in anthrazitmetallic</t>
    </r>
  </si>
  <si>
    <r>
      <t xml:space="preserve">RabaFin® DRP 16/AZM </t>
    </r>
    <r>
      <rPr>
        <sz val="11"/>
        <color indexed="8"/>
        <rFont val="Verdana"/>
        <family val="2"/>
      </rPr>
      <t>Drainrandprofil für Aufbauhöhen ab 16 mm in aluzinkmetallic</t>
    </r>
  </si>
  <si>
    <r>
      <t xml:space="preserve">RabaFin® DRP 16-AE 90°/AZM </t>
    </r>
    <r>
      <rPr>
        <sz val="11"/>
        <color indexed="8"/>
        <rFont val="Verdana"/>
        <family val="2"/>
      </rPr>
      <t>Drainrandprofil-Außenecke 90° für Aufbauhöhen ab 16 mm in aluzinkmetallic</t>
    </r>
  </si>
  <si>
    <r>
      <t xml:space="preserve">RabaFin® DRP 23/AZM </t>
    </r>
    <r>
      <rPr>
        <sz val="11"/>
        <color indexed="8"/>
        <rFont val="Verdana"/>
        <family val="2"/>
      </rPr>
      <t>Drainrandprofil für Aufbauhöhen ab 23 mm in aluzinkmetallic</t>
    </r>
  </si>
  <si>
    <r>
      <t xml:space="preserve">RabaFin® DRP 23-AE 90°/AZM </t>
    </r>
    <r>
      <rPr>
        <sz val="11"/>
        <color indexed="8"/>
        <rFont val="Verdana"/>
        <family val="2"/>
      </rPr>
      <t>Drainrandprofil-Außenecke 90° für Aufbauhöhen ab 23 mm in aluzinkmetallic</t>
    </r>
  </si>
  <si>
    <r>
      <t xml:space="preserve">RabaFin® DRP 23-AE 135°/AZM </t>
    </r>
    <r>
      <rPr>
        <sz val="11"/>
        <color indexed="8"/>
        <rFont val="Verdana"/>
        <family val="2"/>
      </rPr>
      <t>Drainrandprofil-Außenecke 135° für Aufbauhöhen ab 23 mm in aluzinkmetallic</t>
    </r>
  </si>
  <si>
    <r>
      <t xml:space="preserve">RabaFin® DRP 23-IE 90°/AZM </t>
    </r>
    <r>
      <rPr>
        <sz val="11"/>
        <color indexed="8"/>
        <rFont val="Verdana"/>
        <family val="2"/>
      </rPr>
      <t>Drainrandprofil-Innenecke 90° für Aufbauhöhen ab 23 mm in aluzinkmetallic</t>
    </r>
  </si>
  <si>
    <t>04RF0DRP0ATM023</t>
  </si>
  <si>
    <r>
      <t>RabaFin® DRP 23/ATM</t>
    </r>
    <r>
      <rPr>
        <sz val="11"/>
        <color theme="1"/>
        <rFont val="Verdana"/>
        <family val="2"/>
      </rPr>
      <t xml:space="preserve"> Drainrandprofil für Aufbauhöhen ab 23 mm in anthrazitmetallic</t>
    </r>
  </si>
  <si>
    <t>04RF0DRP0ATM0230AE90</t>
  </si>
  <si>
    <r>
      <t>RabaFin® DRP 23-AE 90°/ATM</t>
    </r>
    <r>
      <rPr>
        <sz val="11"/>
        <color theme="1"/>
        <rFont val="Verdana"/>
        <family val="2"/>
      </rPr>
      <t xml:space="preserve"> Drainrandprofil-Außenecke 90° für Aufbauhöhen ab 23 mm in anthrazitmetallic</t>
    </r>
  </si>
  <si>
    <r>
      <t xml:space="preserve">RabaFin® DRP 29/AZM </t>
    </r>
    <r>
      <rPr>
        <sz val="11"/>
        <color indexed="8"/>
        <rFont val="Verdana"/>
        <family val="2"/>
      </rPr>
      <t>Drainrandprofil für Aufbauhöhen ab 29 mm in aluzinkmetallic</t>
    </r>
  </si>
  <si>
    <r>
      <t xml:space="preserve">RabaFin® DRP 29-AE 90°/AZM </t>
    </r>
    <r>
      <rPr>
        <sz val="11"/>
        <color indexed="8"/>
        <rFont val="Verdana"/>
        <family val="2"/>
      </rPr>
      <t>Drainrandprofil-Außenecke 90° für Aufbauhöhen ab 29 mm in aluzinkmetallic</t>
    </r>
  </si>
  <si>
    <r>
      <t xml:space="preserve">RabaFin® DRP 29-AE 135°/AZM </t>
    </r>
    <r>
      <rPr>
        <sz val="11"/>
        <color indexed="8"/>
        <rFont val="Verdana"/>
        <family val="2"/>
      </rPr>
      <t>Drainrandprofil-Außenecke 135° für Aufbauhöhen ab 29 mm in aluzinkmetallic</t>
    </r>
  </si>
  <si>
    <r>
      <t xml:space="preserve">RabaFin® DRP 29-IE 90°/AZM </t>
    </r>
    <r>
      <rPr>
        <sz val="11"/>
        <color indexed="8"/>
        <rFont val="Verdana"/>
        <family val="2"/>
      </rPr>
      <t>Drainrandprofil-Innenecke 90° für Aufbauhöhen ab 29 mm in aluzinkmetallic</t>
    </r>
  </si>
  <si>
    <r>
      <t xml:space="preserve">RabaFin® DRP 29-VB 5 /AZM </t>
    </r>
    <r>
      <rPr>
        <sz val="11"/>
        <rFont val="Verdana"/>
        <family val="2"/>
      </rPr>
      <t>Verbinder für DRP 29 in aluzinkmetallic in 5 cm Breite</t>
    </r>
  </si>
  <si>
    <r>
      <t xml:space="preserve">RabaFin® DRP 41/AZM </t>
    </r>
    <r>
      <rPr>
        <sz val="11"/>
        <color indexed="8"/>
        <rFont val="Verdana"/>
        <family val="2"/>
      </rPr>
      <t>Drainrandprofil für Aufbauhöhen ab 41 mm in anthrazitmetallic</t>
    </r>
  </si>
  <si>
    <r>
      <t xml:space="preserve">RabaFin® DRP 41-AE 90°/AZM </t>
    </r>
    <r>
      <rPr>
        <sz val="11"/>
        <color indexed="8"/>
        <rFont val="Verdana"/>
        <family val="2"/>
      </rPr>
      <t>Drainrandprofil-Außenecke 90° für Aufbauhöhen ab 41 mm in aluzinkmetallic</t>
    </r>
  </si>
  <si>
    <r>
      <t xml:space="preserve">RabaFin® DRP 41-AE 135°/AZM </t>
    </r>
    <r>
      <rPr>
        <sz val="11"/>
        <color indexed="8"/>
        <rFont val="Verdana"/>
        <family val="2"/>
      </rPr>
      <t>Drainrandprofil-Außenecke 135° für Aufbauhöhen ab 41 mm in aluzinkmetallic</t>
    </r>
  </si>
  <si>
    <r>
      <t xml:space="preserve">RabaFin® DRP 41-IE 90°/AZM </t>
    </r>
    <r>
      <rPr>
        <sz val="11"/>
        <color indexed="8"/>
        <rFont val="Verdana"/>
        <family val="2"/>
      </rPr>
      <t>Drainrandprofil-Innenecke 90° für Aufbauhöhen ab 41 mm in aluzinkmetallic</t>
    </r>
  </si>
  <si>
    <r>
      <t xml:space="preserve">RabaFin® DRP 41-VB 5 /AZM </t>
    </r>
    <r>
      <rPr>
        <sz val="11"/>
        <rFont val="Verdana"/>
        <family val="2"/>
      </rPr>
      <t>Verbinder für DRP 41 in aluzinkmetallic in 5 cm breite</t>
    </r>
  </si>
  <si>
    <t>04RF0DRP0ATM041</t>
  </si>
  <si>
    <r>
      <t xml:space="preserve">RabaFin® DRP 41/ATM </t>
    </r>
    <r>
      <rPr>
        <sz val="11"/>
        <color indexed="8"/>
        <rFont val="Verdana"/>
        <family val="2"/>
      </rPr>
      <t>Drainrandprofil für Aufbauhöhen ab 41 mm in anthrazitmetallic</t>
    </r>
  </si>
  <si>
    <t>04RF0DRP0ATM0410AE90</t>
  </si>
  <si>
    <r>
      <t xml:space="preserve">RabaFin® DRP 41-AE 90°/ATM </t>
    </r>
    <r>
      <rPr>
        <sz val="11"/>
        <color indexed="8"/>
        <rFont val="Verdana"/>
        <family val="2"/>
      </rPr>
      <t>Drainrandprofil-Außenecke 90° für Aufbauhöhen ab 41 mm in anthrazitmetallic</t>
    </r>
  </si>
  <si>
    <t>04RF0DRP0ATM0410VB</t>
  </si>
  <si>
    <r>
      <t xml:space="preserve">RabaFin® DRP 41-VB 5 /ATM </t>
    </r>
    <r>
      <rPr>
        <sz val="11"/>
        <rFont val="Verdana"/>
        <family val="2"/>
      </rPr>
      <t>Verbinder für DRP 29 in anthrazitmetallic in 5 cm Breite</t>
    </r>
  </si>
  <si>
    <r>
      <t xml:space="preserve">RabaFin® DRP 71/AZM </t>
    </r>
    <r>
      <rPr>
        <sz val="11"/>
        <color indexed="8"/>
        <rFont val="Verdana"/>
        <family val="2"/>
      </rPr>
      <t>Drainrandprofil für Aufbauhöhen ab 71 mm in aluzinkmetallic</t>
    </r>
  </si>
  <si>
    <r>
      <t xml:space="preserve">RabaFin® DRP 71-AE 90°/AZM </t>
    </r>
    <r>
      <rPr>
        <sz val="11"/>
        <color indexed="8"/>
        <rFont val="Verdana"/>
        <family val="2"/>
      </rPr>
      <t>Drainrandprofil-Außenecke 90° für Aufbauhöhen ab 71 mm in aluzinkmetallic</t>
    </r>
  </si>
  <si>
    <r>
      <t xml:space="preserve">RabaFin® BLP 150 / EDS </t>
    </r>
    <r>
      <rPr>
        <sz val="11"/>
        <color indexed="8"/>
        <rFont val="Verdana"/>
        <family val="2"/>
      </rPr>
      <t>Blendenprofil in 150 mm Höhe in Edelstahl gebürstet</t>
    </r>
  </si>
  <si>
    <t>04RF0BLP0AZM0000150</t>
  </si>
  <si>
    <r>
      <t xml:space="preserve">RabaFin® BLP 150 / AZM </t>
    </r>
    <r>
      <rPr>
        <sz val="11"/>
        <color indexed="8"/>
        <rFont val="Verdana"/>
        <family val="2"/>
      </rPr>
      <t xml:space="preserve">Blendenprofil in 150 mm Höhe in Aluzinkmetallic Pulverlackbeschichtet </t>
    </r>
  </si>
  <si>
    <t>04RF0BLP0ATM0000150</t>
  </si>
  <si>
    <r>
      <t xml:space="preserve">RabaFin® BLP 150 / ATM </t>
    </r>
    <r>
      <rPr>
        <sz val="11"/>
        <color indexed="8"/>
        <rFont val="Verdana"/>
        <family val="2"/>
      </rPr>
      <t xml:space="preserve">Blendenprofil in 150 mm Höhe  in Anthrazitmetallic Pulverlackbeschichtet </t>
    </r>
  </si>
  <si>
    <r>
      <t xml:space="preserve">RabaFin® SAP 10 / EDS </t>
    </r>
    <r>
      <rPr>
        <sz val="11"/>
        <rFont val="Verdana"/>
        <family val="2"/>
      </rPr>
      <t>Sockelabschlussprofil in 10 mm Aufbauhöhe in Edelstahl</t>
    </r>
    <r>
      <rPr>
        <b/>
        <sz val="11"/>
        <rFont val="Verdana"/>
        <family val="2"/>
      </rPr>
      <t xml:space="preserve"> </t>
    </r>
    <r>
      <rPr>
        <sz val="11"/>
        <rFont val="Verdana"/>
        <family val="2"/>
      </rPr>
      <t>gebürstet</t>
    </r>
  </si>
  <si>
    <t>04RF0SAP0AZM010</t>
  </si>
  <si>
    <r>
      <t xml:space="preserve">RabaFin® SAP 10 / AZM </t>
    </r>
    <r>
      <rPr>
        <sz val="11"/>
        <rFont val="Verdana"/>
        <family val="2"/>
      </rPr>
      <t>Sockelabschlussprofil in 10 mm Aufbauhöhe in Aluzinkmetallic Pulverlackbeschichtet</t>
    </r>
  </si>
  <si>
    <t>04RF0SAP0ATM010</t>
  </si>
  <si>
    <r>
      <t xml:space="preserve">RabaFin® SAP 10 / ATM </t>
    </r>
    <r>
      <rPr>
        <sz val="11"/>
        <rFont val="Verdana"/>
        <family val="2"/>
      </rPr>
      <t>Sockelabschlussprofil in 10 mm Aufbauhöhe in Anthrazitmetallic Pulverlackbeschichtet</t>
    </r>
  </si>
  <si>
    <t>05RR0FRS0AZM0600BO60</t>
  </si>
  <si>
    <r>
      <t xml:space="preserve">RabaRin® FRS 60-BO 60°/AZM </t>
    </r>
    <r>
      <rPr>
        <sz val="11"/>
        <color indexed="8"/>
        <rFont val="Verdana"/>
        <family val="2"/>
      </rPr>
      <t>Fallrohrbogen in DN 60-60° Abzweig in aluzinkmetallic</t>
    </r>
  </si>
  <si>
    <t>05RR0FRS0AZM0600BO40</t>
  </si>
  <si>
    <r>
      <t xml:space="preserve">RabaRin® FRS 60-BO 40°/AZM </t>
    </r>
    <r>
      <rPr>
        <sz val="11"/>
        <color indexed="8"/>
        <rFont val="Verdana"/>
        <family val="2"/>
      </rPr>
      <t>Fallrohrbogen in DN 60-40° Abzweig in aluzinkmetallic</t>
    </r>
  </si>
  <si>
    <t>05RR0FRS0AZM0600FAB6060</t>
  </si>
  <si>
    <r>
      <t xml:space="preserve">
RabaRin® FRS 60-FAB 60/60° / AZM </t>
    </r>
    <r>
      <rPr>
        <sz val="11"/>
        <color theme="1"/>
        <rFont val="Verdana"/>
        <family val="2"/>
      </rPr>
      <t>Fallrohrabzweig in DN 60 in DN 60  in aluzinkmetallic</t>
    </r>
  </si>
  <si>
    <r>
      <t xml:space="preserve">RabaRin® FRS 60-FR/ATM-SET </t>
    </r>
    <r>
      <rPr>
        <sz val="11"/>
        <color indexed="8"/>
        <rFont val="Verdana"/>
        <family val="2"/>
      </rPr>
      <t>Fallrohr DN 60 Set in anthrazitmetallic</t>
    </r>
    <r>
      <rPr>
        <sz val="11"/>
        <color indexed="8"/>
        <rFont val="Verdana"/>
        <family val="2"/>
      </rPr>
      <t xml:space="preserve"> inkl. Fallrohr, Rohrschellen mit Bundschrauben und einem Gummi-Flexadapter</t>
    </r>
  </si>
  <si>
    <r>
      <t xml:space="preserve">RabaRin® FRS 60-VB/ATM </t>
    </r>
    <r>
      <rPr>
        <sz val="11"/>
        <color indexed="8"/>
        <rFont val="Verdana"/>
        <family val="2"/>
      </rPr>
      <t>Fallrohrverbinder für Fallrohr DN 60 in anthrazitmetallic</t>
    </r>
  </si>
  <si>
    <r>
      <t xml:space="preserve">RabaRin® FRS 60-BO 72°/ATM </t>
    </r>
    <r>
      <rPr>
        <sz val="11"/>
        <color indexed="8"/>
        <rFont val="Verdana"/>
        <family val="2"/>
      </rPr>
      <t>Fallrohrbogen in DN 60-72° Abzweig in anthrazitmetallic</t>
    </r>
  </si>
  <si>
    <t>05RR0FRS0ATM0600BO60</t>
  </si>
  <si>
    <r>
      <t xml:space="preserve">RabaRin® FRS 60-BO 60°/ATM </t>
    </r>
    <r>
      <rPr>
        <sz val="11"/>
        <color indexed="8"/>
        <rFont val="Verdana"/>
        <family val="2"/>
      </rPr>
      <t>Fallrohrbogen in DN 60-60° Abzweig in anthrazitmetallic</t>
    </r>
  </si>
  <si>
    <t>05RR0FRS0ATM0600BO40</t>
  </si>
  <si>
    <r>
      <t xml:space="preserve">RabaRin® FRS 60-BO 40°/ATM </t>
    </r>
    <r>
      <rPr>
        <sz val="11"/>
        <color indexed="8"/>
        <rFont val="Verdana"/>
        <family val="2"/>
      </rPr>
      <t>Fallrohrbogen in DN 60-40° Abzweig in anthrazitmetallic</t>
    </r>
  </si>
  <si>
    <t>05RR0FRS0ATM0600FAB6060</t>
  </si>
  <si>
    <r>
      <t xml:space="preserve">
RabaRin® FRS 60-FAB 60/60° / ATM </t>
    </r>
    <r>
      <rPr>
        <sz val="11"/>
        <color theme="1"/>
        <rFont val="Verdana"/>
        <family val="2"/>
      </rPr>
      <t>Fallrohrabzweig in DN 60 in DN 60  in anthrazitmetallic</t>
    </r>
  </si>
  <si>
    <t>1 Stück im Karton (1,15 lfm.)</t>
  </si>
  <si>
    <t>2 Stk. / Karton = 2 Stk.</t>
  </si>
  <si>
    <t>50 Kartons = 100 Stk.</t>
  </si>
  <si>
    <t>150 Kartons = 300 Stk.</t>
  </si>
  <si>
    <t>1000 ml / Gebinde = 1 l Dose</t>
  </si>
  <si>
    <t>25 Dosen = 25 l</t>
  </si>
  <si>
    <t>100 Dosen = 100 l</t>
  </si>
  <si>
    <t>150 ltr. = 15 Gebinde</t>
  </si>
  <si>
    <t>300 ltr. = 30 Gebinde</t>
  </si>
  <si>
    <t>10 Eimer = 240kg</t>
  </si>
  <si>
    <t>18 Eimer = 1 Palette = 432 kg</t>
  </si>
  <si>
    <t>10 Beutel je 1 Kg im Eimer = 1 Eimer = 10 kg</t>
  </si>
  <si>
    <t>5 Karton = 100 Kartuschen</t>
  </si>
  <si>
    <t>300 m = 15 Rollen</t>
  </si>
  <si>
    <t>1000 m = 50 Rollen</t>
  </si>
  <si>
    <t>100 m² = 5 Rollen</t>
  </si>
  <si>
    <t>500 m² = 25 Rollen</t>
  </si>
  <si>
    <t>20 m² Rolle /Karton</t>
  </si>
  <si>
    <t>50 m² = 5 Rollen</t>
  </si>
  <si>
    <t>250 m² = 25 Rollen</t>
  </si>
  <si>
    <t>1 Eimer mit je 6 Beutel a 1,6 Kg = 9,6 kg</t>
  </si>
  <si>
    <t>10 Eimer a 9,6 kg = 96 kg</t>
  </si>
  <si>
    <t>27 Eimer a 9,6 kg = 259,2 kg</t>
  </si>
  <si>
    <t>53 Eimer a 9,6 kg = 508,8 kg</t>
  </si>
  <si>
    <t>10 Gebinde a  3 ltr. = 30 ltr.</t>
  </si>
  <si>
    <t>25 Gebinde a  3 ltr. = 75 ltr.</t>
  </si>
  <si>
    <t>3 Paletten = 144 Sack a 25Kg Sack = 3600 kg</t>
  </si>
  <si>
    <t>Auslaufprodukt, solange Vorrat reicht</t>
  </si>
  <si>
    <r>
      <t xml:space="preserve">StoneElement STP-MAB 10 / 750 - 500 </t>
    </r>
    <r>
      <rPr>
        <sz val="11"/>
        <color indexed="8"/>
        <rFont val="Verdana"/>
        <family val="2"/>
      </rPr>
      <t>Steinteppichplatten in Marmorbeige in 75 x 50 cm</t>
    </r>
  </si>
  <si>
    <t>Legende:</t>
  </si>
  <si>
    <t>Aktuell werden für diese Produkte keine Staffelpreise angeboten, Objektrabatte auf Anfrage möglich.</t>
  </si>
  <si>
    <t>60 kg / 5 Blecheimer</t>
  </si>
  <si>
    <t xml:space="preserve">30 Kg / 5 Kunststoffeimer </t>
  </si>
  <si>
    <t xml:space="preserve">90 Kg / 15 Kunststoffeimer </t>
  </si>
  <si>
    <t xml:space="preserve">70 Kg / 5 Kunststoffeimer </t>
  </si>
  <si>
    <t xml:space="preserve">210 Kg / 15 Kunststoffeimer </t>
  </si>
  <si>
    <t>300 m, 5 Rollen = 225 m²</t>
  </si>
  <si>
    <t>900 m, 15 Rollen = 675 m²</t>
  </si>
  <si>
    <t>300 m, 5 Rollen = 60 m²</t>
  </si>
  <si>
    <t>900 m, 15 Rollen = 180 m²</t>
  </si>
  <si>
    <t>375 m, 15 Rollen</t>
  </si>
  <si>
    <t xml:space="preserve">1500 ml / 5 Dosen </t>
  </si>
  <si>
    <t xml:space="preserve">4500 ml / 15 Dosen </t>
  </si>
  <si>
    <t xml:space="preserve">5000 ml,  5 Dosen </t>
  </si>
  <si>
    <t xml:space="preserve">15.000 ml, 15 Dosen </t>
  </si>
  <si>
    <t>5 Rollen</t>
  </si>
  <si>
    <t>15 Rollen</t>
  </si>
  <si>
    <t>24 kg Kombigebinde = 1 Eimer = 24kg</t>
  </si>
  <si>
    <r>
      <t>DimaSeal® FLK-ST 10</t>
    </r>
    <r>
      <rPr>
        <sz val="11"/>
        <color indexed="8"/>
        <rFont val="Verdana"/>
        <family val="2"/>
      </rPr>
      <t xml:space="preserve"> Stoßarmierung für Vliesübergänge in 10 cm Breite</t>
    </r>
    <r>
      <rPr>
        <b/>
        <sz val="11"/>
        <color theme="1"/>
        <rFont val="Verdana"/>
        <family val="2"/>
      </rPr>
      <t xml:space="preserve">  (ACHTUNG Sonderabverkauf)</t>
    </r>
  </si>
  <si>
    <t>ACHTUNG - Auslaufprodukt - solange Vorrat reicht. Wird ersetzt durch HydraDrain STA 5</t>
  </si>
  <si>
    <r>
      <t xml:space="preserve">RabaFin® ARP 3-100-IE 90°/ATM </t>
    </r>
    <r>
      <rPr>
        <sz val="11"/>
        <rFont val="Verdana"/>
        <family val="2"/>
      </rPr>
      <t>Beschichtungsprofil-Innenecke 90° für Aufbauhöhen ab 3 mm in anthrazitmetallic</t>
    </r>
  </si>
  <si>
    <t>10 Stück im Karton</t>
  </si>
  <si>
    <t>5 Sets (35 Stück in Beuteln)</t>
  </si>
  <si>
    <t>15 Sets (105 Stück in Beuteln)</t>
  </si>
  <si>
    <t>1 Stange à 2,35 m im Karton</t>
  </si>
  <si>
    <t>5 Stangen à 1,50 m = 7,50 m</t>
  </si>
  <si>
    <t>15 Stangen à 1,50 m = 22,50 m</t>
  </si>
  <si>
    <t>5 Sets im Karton</t>
  </si>
  <si>
    <t>15 Sets im Karton</t>
  </si>
  <si>
    <t>5 Kartuschen mit je 290 ml = 1.450 ml</t>
  </si>
  <si>
    <t>15 Kartuschen mit je 290 ml = 4.350 ml</t>
  </si>
  <si>
    <t xml:space="preserve">10 Kartons à 18,60 m² = 186 m² </t>
  </si>
  <si>
    <t xml:space="preserve">30 Kartons à 18,60 m² = 558 m² </t>
  </si>
  <si>
    <t>6 Rollen à 18 m² = 108 m²</t>
  </si>
  <si>
    <t>6 Rollen à 12 m² = 72 m²</t>
  </si>
  <si>
    <t>24 Kombi-Gebinde = 600 kg</t>
  </si>
  <si>
    <t>72 Kombi-Gebinde = 1.800 kg</t>
  </si>
  <si>
    <t>40 Sack = 1.000 kg</t>
  </si>
  <si>
    <t>120 Sack = 3.000 kg</t>
  </si>
  <si>
    <t>Sack</t>
  </si>
  <si>
    <t>10 Eimer = 100 kg</t>
  </si>
  <si>
    <t>30 Eimer = 300 kg</t>
  </si>
  <si>
    <t>24 Kartons = 300 kg</t>
  </si>
  <si>
    <t>72 Kartons = 900 kg</t>
  </si>
  <si>
    <t>80 Eimer = 400 l</t>
  </si>
  <si>
    <t>240 Eimer = 1.200 l</t>
  </si>
  <si>
    <r>
      <t xml:space="preserve">RabaFin® SAP 12 / EDS </t>
    </r>
    <r>
      <rPr>
        <sz val="11"/>
        <rFont val="Verdana"/>
        <family val="2"/>
      </rPr>
      <t>Sockelabschlussprofil in 12 mm Aufbauhöhe in Edelstahl</t>
    </r>
    <r>
      <rPr>
        <b/>
        <sz val="11"/>
        <color theme="1"/>
        <rFont val="Verdana"/>
        <family val="2"/>
      </rPr>
      <t xml:space="preserve"> (ACHTUNG Sonderabverkauf)</t>
    </r>
  </si>
  <si>
    <r>
      <t xml:space="preserve">RabaFin® TRP 16 / EDS </t>
    </r>
    <r>
      <rPr>
        <sz val="11"/>
        <rFont val="Verdana"/>
        <family val="2"/>
      </rPr>
      <t>Treppendrainrandprofil in 16 mm Aufbauhöhe in Edelstahl</t>
    </r>
    <r>
      <rPr>
        <b/>
        <sz val="11"/>
        <rFont val="Verdana"/>
        <family val="2"/>
      </rPr>
      <t xml:space="preserve"> (ACHTUNG Sonderabverkauf)</t>
    </r>
  </si>
  <si>
    <r>
      <t xml:space="preserve">RabaFin® SAP 12 / EDS </t>
    </r>
    <r>
      <rPr>
        <sz val="11"/>
        <rFont val="Verdana"/>
        <family val="2"/>
      </rPr>
      <t>Sockelabschlussprofil in 12 mm Aufbauhöhe in Edelstahl</t>
    </r>
    <r>
      <rPr>
        <b/>
        <sz val="11"/>
        <color theme="1"/>
        <rFont val="Verdana"/>
        <family val="2"/>
      </rPr>
      <t xml:space="preserve"> B682</t>
    </r>
  </si>
  <si>
    <r>
      <t xml:space="preserve">MortaColl® SFM-2K </t>
    </r>
    <r>
      <rPr>
        <sz val="11"/>
        <color indexed="8"/>
        <rFont val="Verdana"/>
        <family val="2"/>
      </rPr>
      <t>Dampfoffener Spezialfugenmörtel für Außenbereiche - zwei-komponentig</t>
    </r>
    <r>
      <rPr>
        <b/>
        <sz val="11"/>
        <color theme="1"/>
        <rFont val="Verdana"/>
        <family val="2"/>
      </rPr>
      <t xml:space="preserve"> (ACHTUNG Sonderabverkauf)</t>
    </r>
  </si>
  <si>
    <t>180 kg / 15 Blecheimer</t>
  </si>
  <si>
    <t xml:space="preserve">420 Kg / 30 Kunststoffeimer </t>
  </si>
  <si>
    <r>
      <t xml:space="preserve">DimaSeal® MDS-DK 2 </t>
    </r>
    <r>
      <rPr>
        <sz val="11"/>
        <color indexed="8"/>
        <rFont val="Verdana"/>
        <family val="2"/>
      </rPr>
      <t>Mineralische Dichtungsschlämme 2-komponentig</t>
    </r>
    <r>
      <rPr>
        <b/>
        <sz val="11"/>
        <color theme="1"/>
        <rFont val="Verdana"/>
        <family val="2"/>
      </rPr>
      <t xml:space="preserve">  </t>
    </r>
  </si>
  <si>
    <r>
      <t xml:space="preserve">DimaSeal® SDS 1000 </t>
    </r>
    <r>
      <rPr>
        <sz val="11"/>
        <color indexed="8"/>
        <rFont val="Verdana"/>
        <family val="2"/>
      </rPr>
      <t>Selbstklebende Dampfsperre</t>
    </r>
    <r>
      <rPr>
        <b/>
        <sz val="11"/>
        <color theme="1"/>
        <rFont val="Verdana"/>
        <family val="2"/>
      </rPr>
      <t xml:space="preserve"> (ACHTUNG Sonderabverkauf)</t>
    </r>
  </si>
  <si>
    <t>50 Stück im Karton</t>
  </si>
  <si>
    <t>20 Sets</t>
  </si>
  <si>
    <t>100 Sets</t>
  </si>
  <si>
    <t>20 Stück im Karton</t>
  </si>
  <si>
    <t>100 Stück im Karton</t>
  </si>
  <si>
    <t xml:space="preserve">10 Rohre / 1 m Höhe </t>
  </si>
  <si>
    <t xml:space="preserve">25 Rohre / 1 m Höhe </t>
  </si>
  <si>
    <t>60 Stangen à 2,50 m = 150 m im Karton</t>
  </si>
  <si>
    <t>250 Stück im Karton</t>
  </si>
  <si>
    <t>300 Stück im Karton</t>
  </si>
  <si>
    <t>600 Stück im Karton</t>
  </si>
  <si>
    <t>60 Stangen à 2,35 m = 141 m im Karton</t>
  </si>
  <si>
    <t>120 Stangen à 2,35 m = 282 m im Karton</t>
  </si>
  <si>
    <t>300 Stangen à 2,35 m = 705 m im Karton</t>
  </si>
  <si>
    <t>130 Stangen à 2,50 m = 300 m im Karton</t>
  </si>
  <si>
    <t>300 Stangen à 2,50 m = 750 m im Karton</t>
  </si>
  <si>
    <t>20 Stangen à 1,50 m = 30 m</t>
  </si>
  <si>
    <t>100 Stangen à 1,50 m = 150 m</t>
  </si>
  <si>
    <t>20 Stangen à 3,50 m = 70 m</t>
  </si>
  <si>
    <t>100 Stangen à 3,50 m = 350 m</t>
  </si>
  <si>
    <t>20 Kartuschen mit je 290 ml = 5.800 ml</t>
  </si>
  <si>
    <t>100 Kartuschen mit je 290 ml = 29.000 ml</t>
  </si>
  <si>
    <t>20 Stück im Beutel</t>
  </si>
  <si>
    <t>100 Stück im Beutel</t>
  </si>
  <si>
    <t xml:space="preserve">10 Kartons à 14,88 m² = 148,80 m² </t>
  </si>
  <si>
    <t xml:space="preserve">30 Kartons à 14,88 m² = 446,40 m² </t>
  </si>
  <si>
    <t>10 Kartons à 38 Stück = 380 Stück</t>
  </si>
  <si>
    <t>25 Kartons à 38 Stück = 950 Stück</t>
  </si>
  <si>
    <t>10 Kartons à 22,32 m² im Karton (= 223,20 m²)</t>
  </si>
  <si>
    <t>30 Kartons à 22,32 m² im Karton (= 669,60 m²)</t>
  </si>
  <si>
    <t>30 Rollen à 18 m² = 540 m²</t>
  </si>
  <si>
    <t>30 Rollen à 12 m² = 360 m²</t>
  </si>
  <si>
    <t>24 Rollen à 15 m² = 360 m²</t>
  </si>
  <si>
    <t>48 Rollen à 15 m² = 720 m²</t>
  </si>
  <si>
    <t>25 Stück im Karton = 28,75 lfm.</t>
  </si>
  <si>
    <t>100 Stück im Karton = 115 lfm.</t>
  </si>
  <si>
    <t>100 Rollen à 90 m  = 9.000 m</t>
  </si>
  <si>
    <t>20 Rollen à 90 m  = 1.800 m</t>
  </si>
  <si>
    <t>100 kg im Blechgebinde</t>
  </si>
  <si>
    <t>250 kg im Blechgebinde</t>
  </si>
  <si>
    <t>500 kg im Blechgebinde</t>
  </si>
  <si>
    <t>1 Karton = 20 Kartuschen</t>
  </si>
  <si>
    <t>6 Paletten = 288 Sack a 25Kg Sack = 7200 kg</t>
  </si>
  <si>
    <r>
      <t xml:space="preserve">RabaFin® DRP 12/ALU </t>
    </r>
    <r>
      <rPr>
        <sz val="11"/>
        <color indexed="8"/>
        <rFont val="Verdana"/>
        <family val="2"/>
      </rPr>
      <t>Drainrandprofil für Aufbauhöhen ab 12 mm in Alu blank</t>
    </r>
  </si>
  <si>
    <r>
      <t xml:space="preserve">RabaFin® DRP 12-AE 90°/ALU </t>
    </r>
    <r>
      <rPr>
        <sz val="11"/>
        <color indexed="8"/>
        <rFont val="Verdana"/>
        <family val="2"/>
      </rPr>
      <t>Drainrandprofil-Außenecke 90° für Aufbauhöhen ab 12 mm in Alu blank</t>
    </r>
  </si>
  <si>
    <r>
      <t xml:space="preserve">RabaFin® DRP 12-VB 5/ALU </t>
    </r>
    <r>
      <rPr>
        <sz val="11"/>
        <rFont val="Verdana"/>
        <family val="2"/>
      </rPr>
      <t>Verbinder für DRP 12 in Alu blank mit 5 cm Breite</t>
    </r>
  </si>
  <si>
    <r>
      <t xml:space="preserve">RabaFin® DRP 16-VB 5 /ATM </t>
    </r>
    <r>
      <rPr>
        <sz val="11"/>
        <rFont val="Verdana"/>
        <family val="2"/>
      </rPr>
      <t>Verbinder für DRP 16 in antrazitmetallic in 5 cm Breite</t>
    </r>
  </si>
  <si>
    <r>
      <t xml:space="preserve">MortaColl </t>
    </r>
    <r>
      <rPr>
        <sz val="16"/>
        <color theme="0"/>
        <rFont val="Verdana"/>
        <family val="2"/>
      </rPr>
      <t>Mörtel- und Kleber- sowie Bindemittelsysteme</t>
    </r>
  </si>
  <si>
    <t>Mail</t>
  </si>
  <si>
    <t>Rabatt</t>
  </si>
  <si>
    <t>Rabattstaffel 1</t>
  </si>
  <si>
    <t>Rabattstaffel 2</t>
  </si>
  <si>
    <t>Rabattstaffel 3</t>
  </si>
  <si>
    <r>
      <t xml:space="preserve">RabaRin </t>
    </r>
    <r>
      <rPr>
        <sz val="16"/>
        <color theme="0"/>
        <rFont val="Verdana"/>
        <family val="2"/>
      </rPr>
      <t>Balkonrinnensystem</t>
    </r>
  </si>
  <si>
    <r>
      <t xml:space="preserve">RabaFin </t>
    </r>
    <r>
      <rPr>
        <sz val="16"/>
        <color theme="0"/>
        <rFont val="Verdana"/>
        <family val="2"/>
      </rPr>
      <t>Drainrandprofile</t>
    </r>
  </si>
  <si>
    <t>04RF0DRP0ALU012</t>
  </si>
  <si>
    <t>04RF0DRP0ALU0120AE90</t>
  </si>
  <si>
    <t>04RF0DRP0ALU0120VB</t>
  </si>
  <si>
    <t>04RF0DRP0ATM0230VB</t>
  </si>
  <si>
    <r>
      <t xml:space="preserve">RabaFin® DRP 23-VB 5 /ATM </t>
    </r>
    <r>
      <rPr>
        <sz val="11"/>
        <rFont val="Verdana"/>
        <family val="2"/>
      </rPr>
      <t>Verbinder für DRP 23 in anthrazitmetallic in 5 cm Breite</t>
    </r>
  </si>
  <si>
    <t>05RR0BRS0AZM060BR0VB010</t>
  </si>
  <si>
    <r>
      <t xml:space="preserve">RabaRin® BRS 60-BR-VB/AZM </t>
    </r>
    <r>
      <rPr>
        <sz val="11"/>
        <color indexed="8"/>
        <rFont val="Verdana"/>
        <family val="2"/>
      </rPr>
      <t>Balkonrinnen-Verbinder in aluzinkmetallic</t>
    </r>
  </si>
  <si>
    <t>5 Stück im Karton</t>
  </si>
  <si>
    <t>15 Stück im Karton</t>
  </si>
  <si>
    <t>Bestellschein Staffelpreise  AUSSENBEREICH - zu Preiskatalog 2023-1, gültig ab 15.03.2023</t>
  </si>
  <si>
    <t>04RF0DRP0AZM0120235</t>
  </si>
  <si>
    <t>04RF0DRP0ATM0120235</t>
  </si>
  <si>
    <t>04RF0DRP0AZM016023</t>
  </si>
  <si>
    <t>04RF0DRP0ATM0160235</t>
  </si>
  <si>
    <t>ACHTUNG - Auslaufprodukt, solange Vorrat reicht - Wird ersetzt mit TRP 16-VD / EDS (mit verdeckten Drainlöchern)</t>
  </si>
  <si>
    <t>ACHTUNG - Bitte beachten Sie, dass hier separate Frachtkosten erhoben werden unabhängig vom gesamten Bestellwert</t>
  </si>
  <si>
    <t>ACHTUNG - Sonderpreis nicht rabattfähig, da Auslaufprodukt - verfügbar solange Vorrat reicht</t>
  </si>
  <si>
    <t>ACHTUNG - Produktionszeit zwischen 7-14 Tagen. Bitte beachten Sie, dass hier separate Frachtkosten erhoben werden unabhängig vom gesamten Bestellwert</t>
  </si>
  <si>
    <t>EK-Preis ab 
15.03.2023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</si>
</sst>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_ &quot;SFr.&quot;\ * #,##0.00_ ;_ &quot;SFr.&quot;\ * \-#,##0.00_ ;_ &quot;SFr.&quot;\ * &quot;-&quot;??_ ;_ @_ "/>
    <numFmt numFmtId="165" formatCode="_-* #,##0.00\ [$€-1]_-;\-* #,##0.00\ [$€-1]_-;_-* &quot;-&quot;??\ [$€-1]_-"/>
    <numFmt numFmtId="166" formatCode="#,##0.00\ &quot;€&quot;"/>
  </numFmts>
  <fonts count="3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Verdana"/>
      <family val="2"/>
    </font>
    <font>
      <b/>
      <sz val="11"/>
      <color indexed="8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sz val="11"/>
      <color indexed="8"/>
      <name val="Verdana"/>
      <family val="2"/>
    </font>
    <font>
      <sz val="8"/>
      <name val="Calibri"/>
      <family val="2"/>
    </font>
    <font>
      <sz val="16"/>
      <color indexed="8"/>
      <name val="Verdana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i/>
      <sz val="14"/>
      <color theme="1"/>
      <name val="Verdana"/>
      <family val="2"/>
    </font>
    <font>
      <b/>
      <i/>
      <sz val="20"/>
      <color theme="1"/>
      <name val="Verdana"/>
      <family val="2"/>
    </font>
    <font>
      <b/>
      <i/>
      <sz val="12"/>
      <color theme="1"/>
      <name val="Verdana"/>
      <family val="2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sz val="16"/>
      <color theme="1"/>
      <name val="Calibri"/>
      <family val="2"/>
      <scheme val="minor"/>
    </font>
    <font>
      <b/>
      <sz val="16"/>
      <color theme="1"/>
      <name val="Verdana"/>
      <family val="2"/>
    </font>
    <font>
      <sz val="16"/>
      <color theme="1"/>
      <name val="Verdana"/>
      <family val="2"/>
    </font>
    <font>
      <sz val="16"/>
      <name val="Verdana"/>
      <family val="2"/>
    </font>
    <font>
      <i/>
      <sz val="14"/>
      <name val="Verdana"/>
      <family val="2"/>
    </font>
    <font>
      <sz val="10"/>
      <name val="Verdana"/>
      <family val="2"/>
    </font>
    <font>
      <b/>
      <i/>
      <sz val="14"/>
      <name val="Verdana"/>
      <family val="2"/>
    </font>
    <font>
      <sz val="11"/>
      <color theme="0"/>
      <name val="Calibri"/>
      <family val="2"/>
      <scheme val="minor"/>
    </font>
    <font>
      <b/>
      <sz val="16"/>
      <color theme="0"/>
      <name val="Verdana"/>
      <family val="2"/>
    </font>
    <font>
      <sz val="16"/>
      <color theme="0"/>
      <name val="Verdana"/>
      <family val="2"/>
    </font>
    <font>
      <sz val="16"/>
      <color theme="0"/>
      <name val="Calibri"/>
      <family val="2"/>
      <scheme val="minor"/>
    </font>
    <font>
      <i/>
      <sz val="12"/>
      <color theme="1"/>
      <name val="Verdana"/>
      <family val="2"/>
    </font>
    <font>
      <u/>
      <sz val="11"/>
      <color theme="10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0" fontId="2" fillId="0" borderId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30" fillId="0" borderId="0" applyNumberFormat="0" applyFill="0" applyBorder="0" applyAlignment="0" applyProtection="0"/>
  </cellStyleXfs>
  <cellXfs count="228">
    <xf numFmtId="0" fontId="0" fillId="0" borderId="0" xfId="0"/>
    <xf numFmtId="0" fontId="0" fillId="0" borderId="0" xfId="0" applyAlignment="1">
      <alignment horizontal="left"/>
    </xf>
    <xf numFmtId="0" fontId="0" fillId="0" borderId="0" xfId="0" applyFill="1" applyBorder="1"/>
    <xf numFmtId="166" fontId="0" fillId="0" borderId="0" xfId="0" applyNumberFormat="1"/>
    <xf numFmtId="0" fontId="12" fillId="0" borderId="0" xfId="0" applyFont="1"/>
    <xf numFmtId="0" fontId="11" fillId="0" borderId="0" xfId="0" applyFont="1"/>
    <xf numFmtId="0" fontId="0" fillId="0" borderId="0" xfId="0" applyFill="1"/>
    <xf numFmtId="10" fontId="0" fillId="0" borderId="0" xfId="0" applyNumberFormat="1"/>
    <xf numFmtId="0" fontId="0" fillId="3" borderId="0" xfId="0" applyFill="1"/>
    <xf numFmtId="0" fontId="13" fillId="0" borderId="0" xfId="0" applyFont="1" applyBorder="1" applyAlignment="1"/>
    <xf numFmtId="0" fontId="14" fillId="0" borderId="0" xfId="0" applyFont="1" applyBorder="1" applyAlignment="1">
      <alignment vertical="top"/>
    </xf>
    <xf numFmtId="2" fontId="12" fillId="0" borderId="0" xfId="0" applyNumberFormat="1" applyFont="1"/>
    <xf numFmtId="166" fontId="13" fillId="0" borderId="0" xfId="0" applyNumberFormat="1" applyFont="1" applyBorder="1" applyAlignment="1"/>
    <xf numFmtId="166" fontId="0" fillId="0" borderId="0" xfId="0" applyNumberFormat="1" applyFill="1"/>
    <xf numFmtId="166" fontId="12" fillId="0" borderId="0" xfId="0" applyNumberFormat="1" applyFont="1"/>
    <xf numFmtId="166" fontId="0" fillId="0" borderId="0" xfId="0" applyNumberFormat="1" applyFill="1" applyBorder="1"/>
    <xf numFmtId="166" fontId="11" fillId="0" borderId="0" xfId="0" applyNumberFormat="1" applyFont="1"/>
    <xf numFmtId="0" fontId="15" fillId="0" borderId="1" xfId="0" applyFont="1" applyBorder="1" applyAlignment="1" applyProtection="1">
      <protection locked="0"/>
    </xf>
    <xf numFmtId="0" fontId="15" fillId="0" borderId="2" xfId="0" applyFont="1" applyBorder="1" applyAlignment="1" applyProtection="1">
      <alignment horizontal="left"/>
      <protection locked="0"/>
    </xf>
    <xf numFmtId="0" fontId="11" fillId="0" borderId="0" xfId="0" applyFont="1" applyFill="1"/>
    <xf numFmtId="0" fontId="12" fillId="0" borderId="0" xfId="0" applyFont="1" applyFill="1"/>
    <xf numFmtId="0" fontId="0" fillId="0" borderId="0" xfId="0" applyAlignment="1">
      <alignment wrapText="1"/>
    </xf>
    <xf numFmtId="0" fontId="12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wrapText="1"/>
    </xf>
    <xf numFmtId="0" fontId="0" fillId="0" borderId="4" xfId="0" applyBorder="1" applyAlignment="1">
      <alignment wrapText="1"/>
    </xf>
    <xf numFmtId="0" fontId="12" fillId="0" borderId="4" xfId="0" applyFont="1" applyBorder="1" applyAlignment="1">
      <alignment wrapText="1"/>
    </xf>
    <xf numFmtId="0" fontId="0" fillId="0" borderId="4" xfId="0" applyFill="1" applyBorder="1" applyAlignment="1">
      <alignment wrapText="1"/>
    </xf>
    <xf numFmtId="0" fontId="16" fillId="0" borderId="7" xfId="0" applyFont="1" applyBorder="1" applyAlignment="1">
      <alignment horizontal="left" wrapText="1"/>
    </xf>
    <xf numFmtId="0" fontId="17" fillId="0" borderId="7" xfId="0" applyFont="1" applyBorder="1" applyAlignment="1">
      <alignment wrapText="1"/>
    </xf>
    <xf numFmtId="0" fontId="16" fillId="0" borderId="7" xfId="0" applyFont="1" applyBorder="1" applyAlignment="1">
      <alignment wrapText="1"/>
    </xf>
    <xf numFmtId="166" fontId="16" fillId="0" borderId="7" xfId="0" applyNumberFormat="1" applyFont="1" applyBorder="1" applyAlignment="1">
      <alignment wrapText="1"/>
    </xf>
    <xf numFmtId="10" fontId="16" fillId="0" borderId="7" xfId="0" applyNumberFormat="1" applyFont="1" applyBorder="1" applyAlignment="1" applyProtection="1">
      <alignment wrapText="1"/>
      <protection locked="0"/>
    </xf>
    <xf numFmtId="166" fontId="16" fillId="0" borderId="1" xfId="0" applyNumberFormat="1" applyFont="1" applyBorder="1" applyAlignment="1">
      <alignment wrapText="1"/>
    </xf>
    <xf numFmtId="0" fontId="16" fillId="0" borderId="7" xfId="0" applyFont="1" applyFill="1" applyBorder="1" applyAlignment="1">
      <alignment wrapText="1"/>
    </xf>
    <xf numFmtId="0" fontId="16" fillId="0" borderId="7" xfId="0" applyFont="1" applyFill="1" applyBorder="1" applyAlignment="1">
      <alignment horizontal="left" wrapText="1"/>
    </xf>
    <xf numFmtId="0" fontId="5" fillId="0" borderId="7" xfId="0" applyFont="1" applyBorder="1" applyAlignment="1">
      <alignment horizontal="left" wrapText="1"/>
    </xf>
    <xf numFmtId="0" fontId="6" fillId="0" borderId="7" xfId="0" applyFont="1" applyBorder="1" applyAlignment="1">
      <alignment wrapText="1"/>
    </xf>
    <xf numFmtId="166" fontId="5" fillId="0" borderId="7" xfId="0" applyNumberFormat="1" applyFont="1" applyBorder="1" applyAlignment="1">
      <alignment wrapText="1"/>
    </xf>
    <xf numFmtId="0" fontId="5" fillId="0" borderId="7" xfId="0" applyFont="1" applyFill="1" applyBorder="1" applyAlignment="1">
      <alignment horizontal="left" wrapText="1"/>
    </xf>
    <xf numFmtId="0" fontId="6" fillId="0" borderId="7" xfId="0" applyFont="1" applyFill="1" applyBorder="1" applyAlignment="1">
      <alignment wrapText="1"/>
    </xf>
    <xf numFmtId="0" fontId="5" fillId="0" borderId="7" xfId="0" applyFont="1" applyFill="1" applyBorder="1" applyAlignment="1">
      <alignment wrapText="1"/>
    </xf>
    <xf numFmtId="166" fontId="5" fillId="0" borderId="7" xfId="0" applyNumberFormat="1" applyFont="1" applyFill="1" applyBorder="1" applyAlignment="1">
      <alignment wrapText="1"/>
    </xf>
    <xf numFmtId="10" fontId="5" fillId="0" borderId="7" xfId="0" applyNumberFormat="1" applyFont="1" applyFill="1" applyBorder="1" applyAlignment="1" applyProtection="1">
      <alignment wrapText="1"/>
      <protection locked="0"/>
    </xf>
    <xf numFmtId="2" fontId="5" fillId="0" borderId="7" xfId="0" applyNumberFormat="1" applyFont="1" applyFill="1" applyBorder="1" applyAlignment="1" applyProtection="1">
      <alignment wrapText="1"/>
      <protection locked="0"/>
    </xf>
    <xf numFmtId="166" fontId="5" fillId="0" borderId="1" xfId="0" applyNumberFormat="1" applyFont="1" applyFill="1" applyBorder="1" applyAlignment="1">
      <alignment wrapText="1"/>
    </xf>
    <xf numFmtId="166" fontId="16" fillId="0" borderId="7" xfId="0" applyNumberFormat="1" applyFont="1" applyFill="1" applyBorder="1" applyAlignment="1">
      <alignment wrapText="1"/>
    </xf>
    <xf numFmtId="0" fontId="17" fillId="0" borderId="7" xfId="0" applyFont="1" applyFill="1" applyBorder="1" applyAlignment="1">
      <alignment wrapText="1"/>
    </xf>
    <xf numFmtId="10" fontId="16" fillId="0" borderId="7" xfId="0" applyNumberFormat="1" applyFont="1" applyFill="1" applyBorder="1" applyAlignment="1" applyProtection="1">
      <alignment wrapText="1"/>
      <protection locked="0"/>
    </xf>
    <xf numFmtId="166" fontId="16" fillId="0" borderId="1" xfId="0" applyNumberFormat="1" applyFont="1" applyFill="1" applyBorder="1" applyAlignment="1">
      <alignment wrapText="1"/>
    </xf>
    <xf numFmtId="166" fontId="16" fillId="0" borderId="7" xfId="0" applyNumberFormat="1" applyFont="1" applyBorder="1" applyAlignment="1">
      <alignment horizontal="right" wrapText="1"/>
    </xf>
    <xf numFmtId="2" fontId="5" fillId="0" borderId="7" xfId="0" applyNumberFormat="1" applyFont="1" applyBorder="1" applyAlignment="1" applyProtection="1">
      <alignment wrapText="1"/>
      <protection locked="0"/>
    </xf>
    <xf numFmtId="10" fontId="16" fillId="0" borderId="7" xfId="0" applyNumberFormat="1" applyFont="1" applyBorder="1" applyAlignment="1">
      <alignment wrapText="1"/>
    </xf>
    <xf numFmtId="0" fontId="5" fillId="0" borderId="0" xfId="0" applyFont="1" applyFill="1" applyBorder="1" applyAlignment="1">
      <alignment horizontal="left" wrapText="1"/>
    </xf>
    <xf numFmtId="166" fontId="0" fillId="0" borderId="0" xfId="0" applyNumberFormat="1" applyAlignment="1">
      <alignment wrapText="1"/>
    </xf>
    <xf numFmtId="0" fontId="18" fillId="0" borderId="0" xfId="0" applyFont="1"/>
    <xf numFmtId="0" fontId="20" fillId="5" borderId="8" xfId="0" applyFont="1" applyFill="1" applyBorder="1" applyAlignment="1">
      <alignment wrapText="1"/>
    </xf>
    <xf numFmtId="166" fontId="20" fillId="5" borderId="8" xfId="0" applyNumberFormat="1" applyFont="1" applyFill="1" applyBorder="1" applyAlignment="1">
      <alignment wrapText="1"/>
    </xf>
    <xf numFmtId="166" fontId="20" fillId="5" borderId="9" xfId="0" applyNumberFormat="1" applyFont="1" applyFill="1" applyBorder="1" applyAlignment="1">
      <alignment wrapText="1"/>
    </xf>
    <xf numFmtId="0" fontId="18" fillId="0" borderId="10" xfId="0" applyFont="1" applyBorder="1" applyAlignment="1">
      <alignment wrapText="1"/>
    </xf>
    <xf numFmtId="0" fontId="20" fillId="6" borderId="7" xfId="0" applyFont="1" applyFill="1" applyBorder="1" applyAlignment="1">
      <alignment wrapText="1"/>
    </xf>
    <xf numFmtId="166" fontId="20" fillId="6" borderId="7" xfId="0" applyNumberFormat="1" applyFont="1" applyFill="1" applyBorder="1" applyAlignment="1">
      <alignment wrapText="1"/>
    </xf>
    <xf numFmtId="166" fontId="20" fillId="6" borderId="7" xfId="0" applyNumberFormat="1" applyFont="1" applyFill="1" applyBorder="1" applyAlignment="1" applyProtection="1">
      <alignment wrapText="1"/>
      <protection locked="0"/>
    </xf>
    <xf numFmtId="2" fontId="20" fillId="6" borderId="1" xfId="0" applyNumberFormat="1" applyFont="1" applyFill="1" applyBorder="1" applyAlignment="1">
      <alignment wrapText="1"/>
    </xf>
    <xf numFmtId="0" fontId="18" fillId="0" borderId="4" xfId="0" applyFont="1" applyBorder="1" applyAlignment="1">
      <alignment wrapText="1"/>
    </xf>
    <xf numFmtId="0" fontId="20" fillId="7" borderId="7" xfId="0" applyFont="1" applyFill="1" applyBorder="1" applyAlignment="1">
      <alignment wrapText="1"/>
    </xf>
    <xf numFmtId="166" fontId="20" fillId="7" borderId="7" xfId="0" applyNumberFormat="1" applyFont="1" applyFill="1" applyBorder="1" applyAlignment="1">
      <alignment wrapText="1"/>
    </xf>
    <xf numFmtId="166" fontId="20" fillId="7" borderId="7" xfId="0" applyNumberFormat="1" applyFont="1" applyFill="1" applyBorder="1" applyAlignment="1" applyProtection="1">
      <alignment wrapText="1"/>
      <protection locked="0"/>
    </xf>
    <xf numFmtId="2" fontId="20" fillId="7" borderId="1" xfId="0" applyNumberFormat="1" applyFont="1" applyFill="1" applyBorder="1" applyAlignment="1">
      <alignment wrapText="1"/>
    </xf>
    <xf numFmtId="0" fontId="20" fillId="11" borderId="7" xfId="0" applyFont="1" applyFill="1" applyBorder="1" applyAlignment="1">
      <alignment wrapText="1"/>
    </xf>
    <xf numFmtId="166" fontId="20" fillId="11" borderId="7" xfId="0" applyNumberFormat="1" applyFont="1" applyFill="1" applyBorder="1" applyAlignment="1">
      <alignment wrapText="1"/>
    </xf>
    <xf numFmtId="2" fontId="20" fillId="11" borderId="1" xfId="0" applyNumberFormat="1" applyFont="1" applyFill="1" applyBorder="1" applyAlignment="1">
      <alignment wrapText="1"/>
    </xf>
    <xf numFmtId="0" fontId="12" fillId="12" borderId="0" xfId="0" applyFont="1" applyFill="1"/>
    <xf numFmtId="0" fontId="7" fillId="0" borderId="7" xfId="0" applyFont="1" applyFill="1" applyBorder="1" applyAlignment="1">
      <alignment wrapText="1"/>
    </xf>
    <xf numFmtId="166" fontId="16" fillId="0" borderId="7" xfId="0" applyNumberFormat="1" applyFont="1" applyFill="1" applyBorder="1" applyAlignment="1">
      <alignment horizontal="right" wrapText="1"/>
    </xf>
    <xf numFmtId="166" fontId="5" fillId="0" borderId="7" xfId="0" applyNumberFormat="1" applyFont="1" applyFill="1" applyBorder="1" applyAlignment="1">
      <alignment horizontal="right" wrapText="1"/>
    </xf>
    <xf numFmtId="0" fontId="0" fillId="0" borderId="10" xfId="0" applyFill="1" applyBorder="1" applyAlignment="1">
      <alignment horizontal="center" vertical="center" wrapText="1"/>
    </xf>
    <xf numFmtId="0" fontId="18" fillId="0" borderId="0" xfId="0" applyFont="1" applyFill="1" applyAlignment="1">
      <alignment wrapText="1"/>
    </xf>
    <xf numFmtId="0" fontId="18" fillId="0" borderId="0" xfId="0" applyFont="1" applyFill="1"/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wrapText="1"/>
    </xf>
    <xf numFmtId="0" fontId="17" fillId="0" borderId="0" xfId="0" applyFont="1" applyFill="1" applyBorder="1" applyAlignment="1">
      <alignment wrapText="1"/>
    </xf>
    <xf numFmtId="0" fontId="16" fillId="0" borderId="0" xfId="0" applyFont="1" applyFill="1" applyBorder="1" applyAlignment="1">
      <alignment wrapText="1"/>
    </xf>
    <xf numFmtId="166" fontId="16" fillId="0" borderId="0" xfId="0" applyNumberFormat="1" applyFont="1" applyFill="1" applyBorder="1" applyAlignment="1">
      <alignment wrapText="1"/>
    </xf>
    <xf numFmtId="10" fontId="16" fillId="0" borderId="0" xfId="0" applyNumberFormat="1" applyFont="1" applyFill="1" applyBorder="1" applyAlignment="1" applyProtection="1">
      <alignment wrapText="1"/>
      <protection locked="0"/>
    </xf>
    <xf numFmtId="0" fontId="0" fillId="0" borderId="14" xfId="0" applyBorder="1" applyAlignment="1">
      <alignment wrapText="1"/>
    </xf>
    <xf numFmtId="0" fontId="16" fillId="0" borderId="0" xfId="0" applyFont="1" applyBorder="1" applyAlignment="1">
      <alignment horizontal="left" wrapText="1"/>
    </xf>
    <xf numFmtId="10" fontId="16" fillId="0" borderId="0" xfId="0" applyNumberFormat="1" applyFont="1" applyBorder="1" applyAlignment="1" applyProtection="1">
      <alignment wrapText="1"/>
      <protection locked="0"/>
    </xf>
    <xf numFmtId="166" fontId="16" fillId="0" borderId="0" xfId="0" applyNumberFormat="1" applyFont="1" applyBorder="1" applyAlignment="1">
      <alignment wrapText="1"/>
    </xf>
    <xf numFmtId="0" fontId="16" fillId="0" borderId="8" xfId="0" applyFont="1" applyFill="1" applyBorder="1" applyAlignment="1">
      <alignment horizontal="left" wrapText="1"/>
    </xf>
    <xf numFmtId="0" fontId="17" fillId="0" borderId="8" xfId="0" applyFont="1" applyFill="1" applyBorder="1" applyAlignment="1">
      <alignment wrapText="1"/>
    </xf>
    <xf numFmtId="0" fontId="16" fillId="0" borderId="8" xfId="0" applyFont="1" applyFill="1" applyBorder="1" applyAlignment="1">
      <alignment wrapText="1"/>
    </xf>
    <xf numFmtId="166" fontId="16" fillId="0" borderId="8" xfId="0" applyNumberFormat="1" applyFont="1" applyFill="1" applyBorder="1" applyAlignment="1">
      <alignment wrapText="1"/>
    </xf>
    <xf numFmtId="166" fontId="16" fillId="0" borderId="9" xfId="0" applyNumberFormat="1" applyFont="1" applyFill="1" applyBorder="1" applyAlignment="1">
      <alignment wrapText="1"/>
    </xf>
    <xf numFmtId="166" fontId="16" fillId="0" borderId="7" xfId="0" applyNumberFormat="1" applyFont="1" applyFill="1" applyBorder="1" applyAlignment="1">
      <alignment vertical="center" wrapText="1"/>
    </xf>
    <xf numFmtId="10" fontId="16" fillId="0" borderId="7" xfId="0" applyNumberFormat="1" applyFont="1" applyFill="1" applyBorder="1" applyAlignment="1" applyProtection="1">
      <alignment vertical="center" wrapText="1"/>
      <protection locked="0"/>
    </xf>
    <xf numFmtId="0" fontId="0" fillId="0" borderId="11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7" xfId="0" applyFill="1" applyBorder="1" applyAlignment="1">
      <alignment wrapText="1"/>
    </xf>
    <xf numFmtId="0" fontId="0" fillId="0" borderId="7" xfId="0" applyFill="1" applyBorder="1"/>
    <xf numFmtId="0" fontId="0" fillId="0" borderId="7" xfId="0" applyBorder="1"/>
    <xf numFmtId="0" fontId="16" fillId="0" borderId="8" xfId="0" applyFont="1" applyBorder="1" applyAlignment="1">
      <alignment horizontal="left" wrapText="1"/>
    </xf>
    <xf numFmtId="10" fontId="16" fillId="0" borderId="8" xfId="0" applyNumberFormat="1" applyFont="1" applyBorder="1" applyAlignment="1" applyProtection="1">
      <alignment wrapText="1"/>
      <protection locked="0"/>
    </xf>
    <xf numFmtId="166" fontId="16" fillId="0" borderId="9" xfId="0" applyNumberFormat="1" applyFont="1" applyBorder="1" applyAlignment="1">
      <alignment wrapText="1"/>
    </xf>
    <xf numFmtId="166" fontId="16" fillId="0" borderId="7" xfId="0" applyNumberFormat="1" applyFont="1" applyBorder="1" applyAlignment="1">
      <alignment vertical="center" wrapText="1"/>
    </xf>
    <xf numFmtId="0" fontId="0" fillId="3" borderId="7" xfId="0" applyFill="1" applyBorder="1" applyAlignment="1">
      <alignment wrapText="1"/>
    </xf>
    <xf numFmtId="0" fontId="0" fillId="0" borderId="7" xfId="0" applyBorder="1" applyAlignment="1">
      <alignment vertical="center" wrapText="1"/>
    </xf>
    <xf numFmtId="166" fontId="0" fillId="0" borderId="7" xfId="0" applyNumberFormat="1" applyBorder="1" applyAlignment="1">
      <alignment vertical="center" wrapText="1"/>
    </xf>
    <xf numFmtId="0" fontId="17" fillId="13" borderId="7" xfId="0" applyFont="1" applyFill="1" applyBorder="1" applyAlignment="1">
      <alignment wrapText="1"/>
    </xf>
    <xf numFmtId="0" fontId="17" fillId="13" borderId="0" xfId="0" applyFont="1" applyFill="1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wrapText="1"/>
    </xf>
    <xf numFmtId="0" fontId="6" fillId="0" borderId="2" xfId="0" applyFont="1" applyFill="1" applyBorder="1" applyAlignment="1">
      <alignment wrapText="1"/>
    </xf>
    <xf numFmtId="0" fontId="16" fillId="0" borderId="1" xfId="0" applyFont="1" applyBorder="1" applyAlignment="1">
      <alignment horizontal="left" wrapText="1"/>
    </xf>
    <xf numFmtId="0" fontId="17" fillId="0" borderId="2" xfId="0" applyFont="1" applyFill="1" applyBorder="1" applyAlignment="1">
      <alignment wrapText="1"/>
    </xf>
    <xf numFmtId="0" fontId="5" fillId="0" borderId="16" xfId="0" applyFont="1" applyBorder="1" applyAlignment="1">
      <alignment horizontal="left" wrapText="1"/>
    </xf>
    <xf numFmtId="0" fontId="6" fillId="0" borderId="19" xfId="0" applyFont="1" applyBorder="1" applyAlignment="1">
      <alignment wrapText="1"/>
    </xf>
    <xf numFmtId="0" fontId="5" fillId="0" borderId="15" xfId="0" applyFont="1" applyBorder="1" applyAlignment="1">
      <alignment wrapText="1"/>
    </xf>
    <xf numFmtId="166" fontId="5" fillId="0" borderId="15" xfId="0" applyNumberFormat="1" applyFont="1" applyBorder="1" applyAlignment="1">
      <alignment wrapText="1"/>
    </xf>
    <xf numFmtId="166" fontId="16" fillId="0" borderId="15" xfId="0" applyNumberFormat="1" applyFont="1" applyBorder="1" applyAlignment="1">
      <alignment wrapText="1"/>
    </xf>
    <xf numFmtId="10" fontId="16" fillId="0" borderId="15" xfId="0" applyNumberFormat="1" applyFont="1" applyBorder="1" applyAlignment="1" applyProtection="1">
      <alignment wrapText="1"/>
      <protection locked="0"/>
    </xf>
    <xf numFmtId="166" fontId="16" fillId="0" borderId="16" xfId="0" applyNumberFormat="1" applyFont="1" applyBorder="1" applyAlignment="1">
      <alignment wrapText="1"/>
    </xf>
    <xf numFmtId="0" fontId="5" fillId="0" borderId="8" xfId="0" applyFont="1" applyBorder="1" applyAlignment="1">
      <alignment horizontal="left" wrapText="1"/>
    </xf>
    <xf numFmtId="0" fontId="6" fillId="0" borderId="8" xfId="0" applyFont="1" applyFill="1" applyBorder="1" applyAlignment="1">
      <alignment wrapText="1"/>
    </xf>
    <xf numFmtId="0" fontId="5" fillId="0" borderId="8" xfId="0" applyFont="1" applyFill="1" applyBorder="1" applyAlignment="1">
      <alignment wrapText="1"/>
    </xf>
    <xf numFmtId="166" fontId="5" fillId="0" borderId="8" xfId="0" applyNumberFormat="1" applyFont="1" applyFill="1" applyBorder="1" applyAlignment="1">
      <alignment horizontal="right" wrapText="1"/>
    </xf>
    <xf numFmtId="166" fontId="5" fillId="0" borderId="8" xfId="0" applyNumberFormat="1" applyFont="1" applyFill="1" applyBorder="1" applyAlignment="1">
      <alignment wrapText="1"/>
    </xf>
    <xf numFmtId="2" fontId="5" fillId="0" borderId="8" xfId="0" applyNumberFormat="1" applyFont="1" applyBorder="1" applyAlignment="1" applyProtection="1">
      <alignment wrapText="1"/>
      <protection locked="0"/>
    </xf>
    <xf numFmtId="166" fontId="5" fillId="0" borderId="9" xfId="0" applyNumberFormat="1" applyFont="1" applyBorder="1" applyAlignment="1">
      <alignment wrapText="1"/>
    </xf>
    <xf numFmtId="0" fontId="0" fillId="0" borderId="9" xfId="0" applyFill="1" applyBorder="1" applyAlignment="1">
      <alignment wrapText="1"/>
    </xf>
    <xf numFmtId="0" fontId="0" fillId="4" borderId="11" xfId="0" applyFill="1" applyBorder="1" applyAlignment="1">
      <alignment vertical="center" wrapText="1"/>
    </xf>
    <xf numFmtId="2" fontId="21" fillId="5" borderId="8" xfId="0" applyNumberFormat="1" applyFont="1" applyFill="1" applyBorder="1" applyAlignment="1">
      <alignment wrapText="1"/>
    </xf>
    <xf numFmtId="2" fontId="5" fillId="0" borderId="0" xfId="0" applyNumberFormat="1" applyFont="1" applyFill="1" applyBorder="1" applyAlignment="1" applyProtection="1">
      <alignment wrapText="1"/>
      <protection locked="0"/>
    </xf>
    <xf numFmtId="2" fontId="5" fillId="0" borderId="7" xfId="0" applyNumberFormat="1" applyFont="1" applyFill="1" applyBorder="1" applyAlignment="1" applyProtection="1">
      <alignment vertical="center" wrapText="1"/>
      <protection locked="0"/>
    </xf>
    <xf numFmtId="2" fontId="5" fillId="0" borderId="8" xfId="0" applyNumberFormat="1" applyFont="1" applyFill="1" applyBorder="1" applyAlignment="1" applyProtection="1">
      <alignment wrapText="1"/>
      <protection locked="0"/>
    </xf>
    <xf numFmtId="2" fontId="21" fillId="6" borderId="7" xfId="0" applyNumberFormat="1" applyFont="1" applyFill="1" applyBorder="1" applyAlignment="1" applyProtection="1">
      <alignment wrapText="1"/>
      <protection locked="0"/>
    </xf>
    <xf numFmtId="2" fontId="21" fillId="7" borderId="7" xfId="0" applyNumberFormat="1" applyFont="1" applyFill="1" applyBorder="1" applyAlignment="1" applyProtection="1">
      <alignment wrapText="1"/>
      <protection locked="0"/>
    </xf>
    <xf numFmtId="2" fontId="5" fillId="0" borderId="15" xfId="0" applyNumberFormat="1" applyFont="1" applyBorder="1" applyAlignment="1" applyProtection="1">
      <alignment wrapText="1"/>
      <protection locked="0"/>
    </xf>
    <xf numFmtId="2" fontId="5" fillId="0" borderId="7" xfId="0" applyNumberFormat="1" applyFont="1" applyBorder="1" applyAlignment="1" applyProtection="1">
      <alignment vertical="center" wrapText="1"/>
      <protection locked="0"/>
    </xf>
    <xf numFmtId="2" fontId="21" fillId="11" borderId="7" xfId="0" applyNumberFormat="1" applyFont="1" applyFill="1" applyBorder="1" applyAlignment="1" applyProtection="1">
      <alignment wrapText="1"/>
      <protection locked="0"/>
    </xf>
    <xf numFmtId="2" fontId="5" fillId="0" borderId="0" xfId="0" applyNumberFormat="1" applyFont="1" applyBorder="1" applyAlignment="1" applyProtection="1">
      <alignment wrapText="1"/>
      <protection locked="0"/>
    </xf>
    <xf numFmtId="2" fontId="12" fillId="0" borderId="0" xfId="0" applyNumberFormat="1" applyFont="1" applyAlignment="1">
      <alignment wrapText="1"/>
    </xf>
    <xf numFmtId="2" fontId="12" fillId="0" borderId="0" xfId="0" applyNumberFormat="1" applyFont="1" applyFill="1"/>
    <xf numFmtId="2" fontId="12" fillId="0" borderId="0" xfId="0" applyNumberFormat="1" applyFont="1" applyFill="1" applyBorder="1"/>
    <xf numFmtId="2" fontId="22" fillId="0" borderId="0" xfId="0" applyNumberFormat="1" applyFont="1" applyBorder="1" applyAlignment="1"/>
    <xf numFmtId="2" fontId="23" fillId="0" borderId="7" xfId="0" applyNumberFormat="1" applyFont="1" applyFill="1" applyBorder="1" applyAlignment="1" applyProtection="1">
      <alignment wrapText="1"/>
      <protection locked="0"/>
    </xf>
    <xf numFmtId="2" fontId="5" fillId="0" borderId="7" xfId="0" applyNumberFormat="1" applyFont="1" applyFill="1" applyBorder="1" applyAlignment="1" applyProtection="1">
      <alignment horizontal="center" wrapText="1"/>
      <protection locked="0"/>
    </xf>
    <xf numFmtId="2" fontId="12" fillId="0" borderId="7" xfId="0" applyNumberFormat="1" applyFont="1" applyFill="1" applyBorder="1" applyAlignment="1">
      <alignment vertical="center" wrapText="1"/>
    </xf>
    <xf numFmtId="0" fontId="0" fillId="0" borderId="7" xfId="0" applyFill="1" applyBorder="1" applyAlignment="1">
      <alignment vertical="center" wrapText="1"/>
    </xf>
    <xf numFmtId="0" fontId="24" fillId="0" borderId="0" xfId="0" applyFont="1" applyBorder="1" applyAlignment="1"/>
    <xf numFmtId="166" fontId="21" fillId="5" borderId="8" xfId="0" applyNumberFormat="1" applyFont="1" applyFill="1" applyBorder="1" applyAlignment="1">
      <alignment wrapText="1"/>
    </xf>
    <xf numFmtId="166" fontId="5" fillId="0" borderId="0" xfId="0" applyNumberFormat="1" applyFont="1" applyFill="1" applyBorder="1" applyAlignment="1">
      <alignment wrapText="1"/>
    </xf>
    <xf numFmtId="166" fontId="5" fillId="0" borderId="7" xfId="0" applyNumberFormat="1" applyFont="1" applyFill="1" applyBorder="1" applyAlignment="1">
      <alignment vertical="center" wrapText="1"/>
    </xf>
    <xf numFmtId="166" fontId="21" fillId="6" borderId="7" xfId="0" applyNumberFormat="1" applyFont="1" applyFill="1" applyBorder="1" applyAlignment="1">
      <alignment wrapText="1"/>
    </xf>
    <xf numFmtId="166" fontId="21" fillId="7" borderId="7" xfId="0" applyNumberFormat="1" applyFont="1" applyFill="1" applyBorder="1" applyAlignment="1">
      <alignment wrapText="1"/>
    </xf>
    <xf numFmtId="0" fontId="12" fillId="0" borderId="7" xfId="0" applyFont="1" applyBorder="1" applyAlignment="1">
      <alignment vertical="center" wrapText="1"/>
    </xf>
    <xf numFmtId="166" fontId="5" fillId="0" borderId="7" xfId="0" applyNumberFormat="1" applyFont="1" applyBorder="1" applyAlignment="1">
      <alignment horizontal="right" wrapText="1"/>
    </xf>
    <xf numFmtId="166" fontId="21" fillId="11" borderId="7" xfId="0" applyNumberFormat="1" applyFont="1" applyFill="1" applyBorder="1" applyAlignment="1">
      <alignment wrapText="1"/>
    </xf>
    <xf numFmtId="166" fontId="5" fillId="0" borderId="0" xfId="0" applyNumberFormat="1" applyFont="1" applyBorder="1" applyAlignment="1">
      <alignment horizontal="right" wrapText="1"/>
    </xf>
    <xf numFmtId="0" fontId="12" fillId="0" borderId="0" xfId="0" applyFont="1" applyAlignment="1">
      <alignment wrapText="1"/>
    </xf>
    <xf numFmtId="0" fontId="12" fillId="0" borderId="0" xfId="0" applyFont="1" applyFill="1" applyBorder="1"/>
    <xf numFmtId="0" fontId="27" fillId="8" borderId="15" xfId="0" applyFont="1" applyFill="1" applyBorder="1" applyAlignment="1">
      <alignment wrapText="1"/>
    </xf>
    <xf numFmtId="166" fontId="27" fillId="8" borderId="15" xfId="0" applyNumberFormat="1" applyFont="1" applyFill="1" applyBorder="1" applyAlignment="1">
      <alignment wrapText="1"/>
    </xf>
    <xf numFmtId="166" fontId="27" fillId="8" borderId="15" xfId="0" applyNumberFormat="1" applyFont="1" applyFill="1" applyBorder="1" applyAlignment="1" applyProtection="1">
      <alignment wrapText="1"/>
      <protection locked="0"/>
    </xf>
    <xf numFmtId="2" fontId="27" fillId="8" borderId="15" xfId="0" applyNumberFormat="1" applyFont="1" applyFill="1" applyBorder="1" applyAlignment="1" applyProtection="1">
      <alignment wrapText="1"/>
      <protection locked="0"/>
    </xf>
    <xf numFmtId="2" fontId="27" fillId="8" borderId="16" xfId="0" applyNumberFormat="1" applyFont="1" applyFill="1" applyBorder="1" applyAlignment="1">
      <alignment wrapText="1"/>
    </xf>
    <xf numFmtId="0" fontId="28" fillId="0" borderId="11" xfId="0" applyFont="1" applyBorder="1" applyAlignment="1">
      <alignment wrapText="1"/>
    </xf>
    <xf numFmtId="0" fontId="28" fillId="0" borderId="0" xfId="0" applyFont="1" applyFill="1" applyAlignment="1">
      <alignment wrapText="1"/>
    </xf>
    <xf numFmtId="0" fontId="28" fillId="0" borderId="0" xfId="0" applyFont="1" applyFill="1"/>
    <xf numFmtId="0" fontId="28" fillId="0" borderId="0" xfId="0" applyFont="1"/>
    <xf numFmtId="0" fontId="15" fillId="0" borderId="2" xfId="0" applyFont="1" applyBorder="1" applyAlignment="1" applyProtection="1">
      <protection locked="0"/>
    </xf>
    <xf numFmtId="10" fontId="16" fillId="0" borderId="7" xfId="0" applyNumberFormat="1" applyFont="1" applyBorder="1" applyProtection="1">
      <protection locked="0"/>
    </xf>
    <xf numFmtId="0" fontId="15" fillId="0" borderId="13" xfId="0" applyFont="1" applyBorder="1" applyAlignment="1" applyProtection="1">
      <protection locked="0"/>
    </xf>
    <xf numFmtId="0" fontId="29" fillId="0" borderId="1" xfId="0" applyFont="1" applyBorder="1" applyAlignment="1" applyProtection="1">
      <alignment horizontal="left"/>
      <protection locked="0"/>
    </xf>
    <xf numFmtId="9" fontId="29" fillId="0" borderId="2" xfId="0" applyNumberFormat="1" applyFont="1" applyBorder="1" applyAlignment="1" applyProtection="1">
      <protection locked="0"/>
    </xf>
    <xf numFmtId="0" fontId="29" fillId="0" borderId="2" xfId="0" applyFont="1" applyBorder="1" applyAlignment="1" applyProtection="1">
      <protection locked="0"/>
    </xf>
    <xf numFmtId="0" fontId="27" fillId="9" borderId="7" xfId="0" applyFont="1" applyFill="1" applyBorder="1" applyAlignment="1">
      <alignment wrapText="1"/>
    </xf>
    <xf numFmtId="166" fontId="27" fillId="9" borderId="7" xfId="0" applyNumberFormat="1" applyFont="1" applyFill="1" applyBorder="1" applyAlignment="1">
      <alignment wrapText="1"/>
    </xf>
    <xf numFmtId="166" fontId="27" fillId="9" borderId="7" xfId="0" applyNumberFormat="1" applyFont="1" applyFill="1" applyBorder="1" applyAlignment="1" applyProtection="1">
      <alignment wrapText="1"/>
      <protection locked="0"/>
    </xf>
    <xf numFmtId="2" fontId="27" fillId="9" borderId="7" xfId="0" applyNumberFormat="1" applyFont="1" applyFill="1" applyBorder="1" applyAlignment="1" applyProtection="1">
      <alignment wrapText="1"/>
      <protection locked="0"/>
    </xf>
    <xf numFmtId="2" fontId="27" fillId="9" borderId="1" xfId="0" applyNumberFormat="1" applyFont="1" applyFill="1" applyBorder="1" applyAlignment="1">
      <alignment wrapText="1"/>
    </xf>
    <xf numFmtId="0" fontId="28" fillId="9" borderId="4" xfId="0" applyFont="1" applyFill="1" applyBorder="1" applyAlignment="1">
      <alignment wrapText="1"/>
    </xf>
    <xf numFmtId="0" fontId="28" fillId="9" borderId="0" xfId="0" applyFont="1" applyFill="1"/>
    <xf numFmtId="0" fontId="15" fillId="0" borderId="2" xfId="0" applyFont="1" applyBorder="1" applyAlignment="1" applyProtection="1">
      <alignment vertical="center" wrapText="1"/>
      <protection locked="0"/>
    </xf>
    <xf numFmtId="44" fontId="16" fillId="0" borderId="7" xfId="8" applyFont="1" applyBorder="1"/>
    <xf numFmtId="0" fontId="27" fillId="10" borderId="7" xfId="0" applyFont="1" applyFill="1" applyBorder="1" applyAlignment="1">
      <alignment wrapText="1"/>
    </xf>
    <xf numFmtId="166" fontId="27" fillId="10" borderId="7" xfId="0" applyNumberFormat="1" applyFont="1" applyFill="1" applyBorder="1" applyAlignment="1">
      <alignment wrapText="1"/>
    </xf>
    <xf numFmtId="0" fontId="27" fillId="10" borderId="7" xfId="0" applyFont="1" applyFill="1" applyBorder="1" applyAlignment="1" applyProtection="1">
      <alignment wrapText="1"/>
      <protection locked="0"/>
    </xf>
    <xf numFmtId="2" fontId="27" fillId="10" borderId="7" xfId="0" applyNumberFormat="1" applyFont="1" applyFill="1" applyBorder="1" applyAlignment="1" applyProtection="1">
      <alignment wrapText="1"/>
      <protection locked="0"/>
    </xf>
    <xf numFmtId="2" fontId="27" fillId="10" borderId="1" xfId="0" applyNumberFormat="1" applyFont="1" applyFill="1" applyBorder="1" applyAlignment="1">
      <alignment wrapText="1"/>
    </xf>
    <xf numFmtId="0" fontId="28" fillId="10" borderId="4" xfId="0" applyFont="1" applyFill="1" applyBorder="1" applyAlignment="1">
      <alignment wrapText="1"/>
    </xf>
    <xf numFmtId="0" fontId="28" fillId="10" borderId="0" xfId="0" applyFont="1" applyFill="1"/>
    <xf numFmtId="10" fontId="16" fillId="0" borderId="7" xfId="0" applyNumberFormat="1" applyFont="1" applyFill="1" applyBorder="1" applyProtection="1">
      <protection locked="0"/>
    </xf>
    <xf numFmtId="0" fontId="16" fillId="0" borderId="1" xfId="0" applyFont="1" applyBorder="1" applyAlignment="1">
      <alignment wrapText="1"/>
    </xf>
    <xf numFmtId="0" fontId="0" fillId="4" borderId="11" xfId="0" applyFill="1" applyBorder="1" applyAlignment="1">
      <alignment vertical="center" wrapText="1"/>
    </xf>
    <xf numFmtId="0" fontId="31" fillId="0" borderId="2" xfId="9" applyFont="1" applyBorder="1" applyAlignment="1" applyProtection="1">
      <protection locked="0"/>
    </xf>
    <xf numFmtId="0" fontId="19" fillId="5" borderId="17" xfId="0" applyFont="1" applyFill="1" applyBorder="1" applyAlignment="1">
      <alignment horizontal="left" wrapText="1"/>
    </xf>
    <xf numFmtId="0" fontId="0" fillId="0" borderId="18" xfId="0" applyBorder="1" applyAlignment="1">
      <alignment wrapText="1"/>
    </xf>
    <xf numFmtId="0" fontId="26" fillId="10" borderId="1" xfId="0" applyFont="1" applyFill="1" applyBorder="1" applyAlignment="1">
      <alignment horizontal="left" wrapText="1"/>
    </xf>
    <xf numFmtId="0" fontId="25" fillId="0" borderId="2" xfId="0" applyFont="1" applyBorder="1" applyAlignment="1">
      <alignment wrapText="1"/>
    </xf>
    <xf numFmtId="0" fontId="26" fillId="9" borderId="1" xfId="0" applyFont="1" applyFill="1" applyBorder="1" applyAlignment="1">
      <alignment horizontal="left" wrapText="1"/>
    </xf>
    <xf numFmtId="0" fontId="19" fillId="6" borderId="1" xfId="0" applyFont="1" applyFill="1" applyBorder="1" applyAlignment="1">
      <alignment horizontal="left" wrapText="1"/>
    </xf>
    <xf numFmtId="0" fontId="0" fillId="0" borderId="2" xfId="0" applyBorder="1" applyAlignment="1">
      <alignment wrapText="1"/>
    </xf>
    <xf numFmtId="0" fontId="19" fillId="7" borderId="1" xfId="0" applyFont="1" applyFill="1" applyBorder="1" applyAlignment="1">
      <alignment horizontal="left" wrapText="1"/>
    </xf>
    <xf numFmtId="0" fontId="0" fillId="4" borderId="11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0" fillId="4" borderId="15" xfId="0" applyFill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26" fillId="8" borderId="16" xfId="0" applyFont="1" applyFill="1" applyBorder="1" applyAlignment="1">
      <alignment horizontal="left" wrapText="1"/>
    </xf>
    <xf numFmtId="0" fontId="25" fillId="0" borderId="19" xfId="0" applyFont="1" applyBorder="1" applyAlignment="1">
      <alignment wrapText="1"/>
    </xf>
    <xf numFmtId="0" fontId="19" fillId="11" borderId="1" xfId="0" applyFont="1" applyFill="1" applyBorder="1" applyAlignment="1">
      <alignment horizontal="left" wrapText="1"/>
    </xf>
    <xf numFmtId="0" fontId="0" fillId="4" borderId="15" xfId="0" applyFill="1" applyBorder="1" applyAlignment="1">
      <alignment horizontal="center" vertical="center" wrapText="1"/>
    </xf>
    <xf numFmtId="0" fontId="0" fillId="4" borderId="20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4" fontId="3" fillId="2" borderId="3" xfId="4" applyNumberFormat="1" applyFont="1" applyFill="1" applyBorder="1" applyAlignment="1">
      <alignment vertical="center" wrapText="1"/>
    </xf>
    <xf numFmtId="166" fontId="3" fillId="2" borderId="3" xfId="4" applyNumberFormat="1" applyFont="1" applyFill="1" applyBorder="1" applyAlignment="1">
      <alignment vertical="center" wrapText="1"/>
    </xf>
    <xf numFmtId="10" fontId="3" fillId="2" borderId="3" xfId="4" applyNumberFormat="1" applyFont="1" applyFill="1" applyBorder="1" applyAlignment="1">
      <alignment vertical="center" wrapText="1"/>
    </xf>
    <xf numFmtId="166" fontId="3" fillId="2" borderId="6" xfId="4" applyNumberFormat="1" applyFont="1" applyFill="1" applyBorder="1" applyAlignment="1">
      <alignment vertical="center" wrapText="1"/>
    </xf>
    <xf numFmtId="166" fontId="3" fillId="2" borderId="5" xfId="4" applyNumberFormat="1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</cellXfs>
  <cellStyles count="10">
    <cellStyle name="Euro" xfId="1" xr:uid="{00000000-0005-0000-0000-000000000000}"/>
    <cellStyle name="Euro 2" xfId="2" xr:uid="{00000000-0005-0000-0000-000001000000}"/>
    <cellStyle name="Link" xfId="9" builtinId="8"/>
    <cellStyle name="Standard" xfId="0" builtinId="0"/>
    <cellStyle name="Standard 2" xfId="3" xr:uid="{00000000-0005-0000-0000-000003000000}"/>
    <cellStyle name="Standard 3" xfId="4" xr:uid="{00000000-0005-0000-0000-000004000000}"/>
    <cellStyle name="Währung" xfId="8" builtinId="4"/>
    <cellStyle name="Währung 2" xfId="5" xr:uid="{00000000-0005-0000-0000-000005000000}"/>
    <cellStyle name="Währung 3" xfId="6" xr:uid="{00000000-0005-0000-0000-000006000000}"/>
    <cellStyle name="Währung 4" xfId="7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76200</xdr:colOff>
      <xdr:row>0</xdr:row>
      <xdr:rowOff>0</xdr:rowOff>
    </xdr:from>
    <xdr:to>
      <xdr:col>8</xdr:col>
      <xdr:colOff>714376</xdr:colOff>
      <xdr:row>7</xdr:row>
      <xdr:rowOff>161925</xdr:rowOff>
    </xdr:to>
    <xdr:pic>
      <xdr:nvPicPr>
        <xdr:cNvPr id="1297" name="Grafik 1">
          <a:extLst>
            <a:ext uri="{FF2B5EF4-FFF2-40B4-BE49-F238E27FC236}">
              <a16:creationId xmlns:a16="http://schemas.microsoft.com/office/drawing/2014/main" id="{C6A37886-DBFF-4CF0-8CDF-74A478EA17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07100" y="0"/>
          <a:ext cx="1752600" cy="180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CD831"/>
  <sheetViews>
    <sheetView tabSelected="1" topLeftCell="A727" zoomScale="75" zoomScaleNormal="75" zoomScaleSheetLayoutView="85" workbookViewId="0">
      <selection activeCell="G741" sqref="G741:G745"/>
    </sheetView>
  </sheetViews>
  <sheetFormatPr baseColWidth="10" defaultRowHeight="15" x14ac:dyDescent="0.25"/>
  <cols>
    <col min="1" max="1" width="36.140625" customWidth="1"/>
    <col min="2" max="2" width="88" customWidth="1"/>
    <col min="3" max="3" width="55.7109375" customWidth="1"/>
    <col min="4" max="4" width="21.7109375" style="14" customWidth="1"/>
    <col min="5" max="5" width="11.85546875" style="3" bestFit="1" customWidth="1"/>
    <col min="6" max="6" width="13.7109375" style="7" customWidth="1"/>
    <col min="7" max="7" width="16" customWidth="1"/>
    <col min="8" max="8" width="16.7109375" style="11" customWidth="1"/>
    <col min="9" max="9" width="15.85546875" style="3" bestFit="1" customWidth="1"/>
    <col min="10" max="10" width="33" style="21" customWidth="1"/>
    <col min="11" max="82" width="11.42578125" style="6"/>
  </cols>
  <sheetData>
    <row r="2" spans="1:82" ht="24.75" x14ac:dyDescent="0.25">
      <c r="A2" s="10" t="s">
        <v>582</v>
      </c>
      <c r="B2" s="9"/>
      <c r="C2" s="9"/>
      <c r="D2" s="152"/>
      <c r="E2" s="9"/>
      <c r="F2" s="9"/>
      <c r="G2" s="9"/>
      <c r="H2" s="147"/>
      <c r="I2" s="12"/>
    </row>
    <row r="3" spans="1:82" ht="18" x14ac:dyDescent="0.25">
      <c r="A3" s="17" t="s">
        <v>10</v>
      </c>
      <c r="B3" s="18"/>
      <c r="C3" s="176" t="s">
        <v>567</v>
      </c>
      <c r="D3" s="177">
        <v>0.4</v>
      </c>
      <c r="E3" s="17"/>
      <c r="F3" s="175"/>
      <c r="G3" s="173"/>
      <c r="H3" s="147"/>
      <c r="I3" s="12"/>
    </row>
    <row r="4" spans="1:82" ht="18" x14ac:dyDescent="0.25">
      <c r="A4" s="17" t="s">
        <v>7</v>
      </c>
      <c r="B4" s="18"/>
      <c r="C4" s="176" t="s">
        <v>568</v>
      </c>
      <c r="D4" s="177">
        <v>0.45</v>
      </c>
      <c r="E4" s="17"/>
      <c r="F4" s="175"/>
      <c r="G4" s="173"/>
      <c r="H4" s="147"/>
      <c r="I4" s="12"/>
    </row>
    <row r="5" spans="1:82" ht="18" x14ac:dyDescent="0.25">
      <c r="A5" s="17" t="s">
        <v>8</v>
      </c>
      <c r="B5" s="186"/>
      <c r="C5" s="176" t="s">
        <v>569</v>
      </c>
      <c r="D5" s="177">
        <v>0.5</v>
      </c>
      <c r="E5" s="17"/>
      <c r="F5" s="175"/>
      <c r="G5" s="173"/>
      <c r="H5" s="147"/>
      <c r="I5" s="12"/>
    </row>
    <row r="6" spans="1:82" ht="18" x14ac:dyDescent="0.25">
      <c r="A6" s="17" t="s">
        <v>9</v>
      </c>
      <c r="B6" s="186"/>
      <c r="C6" s="176" t="s">
        <v>570</v>
      </c>
      <c r="D6" s="177">
        <v>0.55000000000000004</v>
      </c>
      <c r="E6" s="17"/>
      <c r="F6" s="175"/>
      <c r="G6" s="173"/>
      <c r="H6" s="147"/>
      <c r="I6" s="12"/>
    </row>
    <row r="7" spans="1:82" ht="18" x14ac:dyDescent="0.25">
      <c r="A7" s="17" t="s">
        <v>566</v>
      </c>
      <c r="B7" s="198"/>
      <c r="C7" s="176"/>
      <c r="D7" s="178"/>
      <c r="E7" s="17"/>
      <c r="F7" s="175"/>
      <c r="G7" s="173"/>
      <c r="H7" s="147"/>
      <c r="I7" s="12"/>
    </row>
    <row r="8" spans="1:82" ht="18.75" thickBot="1" x14ac:dyDescent="0.3">
      <c r="A8" s="9"/>
      <c r="B8" s="9"/>
      <c r="C8" s="9"/>
      <c r="D8" s="152"/>
      <c r="E8" s="9"/>
      <c r="F8" s="9"/>
      <c r="G8" s="9"/>
      <c r="H8" s="147"/>
      <c r="I8" s="12"/>
      <c r="M8" s="2"/>
    </row>
    <row r="9" spans="1:82" s="227" customFormat="1" ht="58.5" customHeight="1" thickBot="1" x14ac:dyDescent="0.3">
      <c r="A9" s="220" t="s">
        <v>0</v>
      </c>
      <c r="B9" s="220" t="s">
        <v>3</v>
      </c>
      <c r="C9" s="220" t="s">
        <v>4</v>
      </c>
      <c r="D9" s="221" t="s">
        <v>343</v>
      </c>
      <c r="E9" s="221" t="s">
        <v>5</v>
      </c>
      <c r="F9" s="222" t="s">
        <v>344</v>
      </c>
      <c r="G9" s="220" t="s">
        <v>591</v>
      </c>
      <c r="H9" s="223" t="s">
        <v>11</v>
      </c>
      <c r="I9" s="223" t="s">
        <v>12</v>
      </c>
      <c r="J9" s="224" t="s">
        <v>292</v>
      </c>
      <c r="K9" s="225"/>
      <c r="L9" s="226"/>
      <c r="M9" s="226"/>
      <c r="N9" s="226"/>
      <c r="O9" s="226"/>
      <c r="P9" s="226"/>
      <c r="Q9" s="226"/>
      <c r="R9" s="226"/>
      <c r="S9" s="226"/>
      <c r="T9" s="226"/>
      <c r="U9" s="226"/>
      <c r="V9" s="226"/>
      <c r="W9" s="226"/>
      <c r="X9" s="226"/>
      <c r="Y9" s="226"/>
      <c r="Z9" s="226"/>
      <c r="AA9" s="226"/>
      <c r="AB9" s="226"/>
      <c r="AC9" s="226"/>
      <c r="AD9" s="226"/>
      <c r="AE9" s="226"/>
      <c r="AF9" s="226"/>
      <c r="AG9" s="226"/>
      <c r="AH9" s="226"/>
      <c r="AI9" s="226"/>
      <c r="AJ9" s="226"/>
      <c r="AK9" s="226"/>
      <c r="AL9" s="226"/>
      <c r="AM9" s="226"/>
      <c r="AN9" s="226"/>
      <c r="AO9" s="226"/>
      <c r="AP9" s="226"/>
      <c r="AQ9" s="226"/>
      <c r="AR9" s="226"/>
      <c r="AS9" s="226"/>
      <c r="AT9" s="226"/>
      <c r="AU9" s="226"/>
      <c r="AV9" s="226"/>
      <c r="AW9" s="226"/>
      <c r="AX9" s="226"/>
      <c r="AY9" s="226"/>
      <c r="AZ9" s="226"/>
      <c r="BA9" s="226"/>
      <c r="BB9" s="226"/>
      <c r="BC9" s="226"/>
      <c r="BD9" s="226"/>
      <c r="BE9" s="226"/>
      <c r="BF9" s="226"/>
      <c r="BG9" s="226"/>
      <c r="BH9" s="226"/>
      <c r="BI9" s="226"/>
      <c r="BJ9" s="226"/>
      <c r="BK9" s="226"/>
      <c r="BL9" s="226"/>
      <c r="BM9" s="226"/>
      <c r="BN9" s="226"/>
      <c r="BO9" s="226"/>
      <c r="BP9" s="226"/>
      <c r="BQ9" s="226"/>
      <c r="BR9" s="226"/>
      <c r="BS9" s="226"/>
      <c r="BT9" s="226"/>
      <c r="BU9" s="226"/>
      <c r="BV9" s="226"/>
      <c r="BW9" s="226"/>
      <c r="BX9" s="226"/>
      <c r="BY9" s="226"/>
      <c r="BZ9" s="226"/>
      <c r="CA9" s="226"/>
      <c r="CB9" s="226"/>
      <c r="CC9" s="226"/>
      <c r="CD9" s="226"/>
    </row>
    <row r="10" spans="1:82" s="56" customFormat="1" ht="21" x14ac:dyDescent="0.35">
      <c r="A10" s="199" t="s">
        <v>339</v>
      </c>
      <c r="B10" s="200"/>
      <c r="C10" s="57"/>
      <c r="D10" s="153"/>
      <c r="E10" s="58"/>
      <c r="F10" s="58"/>
      <c r="G10" s="58"/>
      <c r="H10" s="134"/>
      <c r="I10" s="59"/>
      <c r="J10" s="60"/>
      <c r="K10" s="78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</row>
    <row r="11" spans="1:82" x14ac:dyDescent="0.25">
      <c r="A11" s="36" t="s">
        <v>13</v>
      </c>
      <c r="B11" s="48" t="s">
        <v>84</v>
      </c>
      <c r="C11" s="35" t="s">
        <v>14</v>
      </c>
      <c r="D11" s="43">
        <v>31.85</v>
      </c>
      <c r="E11" s="47" t="s">
        <v>1</v>
      </c>
      <c r="F11" s="174">
        <f>$D$3</f>
        <v>0.4</v>
      </c>
      <c r="G11" s="187">
        <f>SUM($D11*(1-$F11))</f>
        <v>19.11</v>
      </c>
      <c r="H11" s="45"/>
      <c r="I11" s="50">
        <v>0</v>
      </c>
      <c r="J11" s="26"/>
      <c r="K11" s="24"/>
    </row>
    <row r="12" spans="1:82" x14ac:dyDescent="0.25">
      <c r="A12" s="36" t="s">
        <v>13</v>
      </c>
      <c r="B12" s="48" t="s">
        <v>84</v>
      </c>
      <c r="C12" s="35" t="s">
        <v>449</v>
      </c>
      <c r="D12" s="43">
        <v>31.85</v>
      </c>
      <c r="E12" s="47" t="s">
        <v>1</v>
      </c>
      <c r="F12" s="174">
        <f>$D$4</f>
        <v>0.45</v>
      </c>
      <c r="G12" s="187">
        <f t="shared" ref="G12:G13" si="0">SUM($D12*(1-$F12))</f>
        <v>17.517500000000002</v>
      </c>
      <c r="H12" s="149"/>
      <c r="I12" s="50">
        <v>0</v>
      </c>
      <c r="J12" s="26"/>
      <c r="K12" s="24"/>
    </row>
    <row r="13" spans="1:82" x14ac:dyDescent="0.25">
      <c r="A13" s="36" t="s">
        <v>13</v>
      </c>
      <c r="B13" s="48" t="s">
        <v>84</v>
      </c>
      <c r="C13" s="35" t="s">
        <v>450</v>
      </c>
      <c r="D13" s="43">
        <v>31.85</v>
      </c>
      <c r="E13" s="47" t="s">
        <v>1</v>
      </c>
      <c r="F13" s="174">
        <f>$D$5</f>
        <v>0.5</v>
      </c>
      <c r="G13" s="187">
        <f t="shared" si="0"/>
        <v>15.925000000000001</v>
      </c>
      <c r="H13" s="45"/>
      <c r="I13" s="50">
        <v>0</v>
      </c>
      <c r="J13" s="26"/>
      <c r="K13" s="24"/>
    </row>
    <row r="14" spans="1:82" x14ac:dyDescent="0.25">
      <c r="A14" s="36"/>
      <c r="B14" s="48"/>
      <c r="C14" s="35"/>
      <c r="D14" s="43"/>
      <c r="E14" s="47"/>
      <c r="F14" s="49"/>
      <c r="G14" s="47"/>
      <c r="H14" s="45"/>
      <c r="I14" s="50"/>
      <c r="J14" s="26"/>
      <c r="K14" s="24"/>
    </row>
    <row r="15" spans="1:82" x14ac:dyDescent="0.25">
      <c r="A15" s="36" t="s">
        <v>85</v>
      </c>
      <c r="B15" s="48" t="s">
        <v>329</v>
      </c>
      <c r="C15" s="35" t="s">
        <v>451</v>
      </c>
      <c r="D15" s="43">
        <v>41.15</v>
      </c>
      <c r="E15" s="47" t="s">
        <v>1</v>
      </c>
      <c r="F15" s="174">
        <f>$D$3</f>
        <v>0.4</v>
      </c>
      <c r="G15" s="187">
        <f t="shared" ref="G15:G17" si="1">SUM($D15*(1-$F15))</f>
        <v>24.689999999999998</v>
      </c>
      <c r="H15" s="45"/>
      <c r="I15" s="50">
        <f>SUM(G15*H15)</f>
        <v>0</v>
      </c>
      <c r="J15" s="26"/>
      <c r="K15" s="24"/>
    </row>
    <row r="16" spans="1:82" x14ac:dyDescent="0.25">
      <c r="A16" s="36" t="s">
        <v>85</v>
      </c>
      <c r="B16" s="48" t="s">
        <v>329</v>
      </c>
      <c r="C16" s="35" t="s">
        <v>449</v>
      </c>
      <c r="D16" s="43">
        <v>41.15</v>
      </c>
      <c r="E16" s="47" t="s">
        <v>1</v>
      </c>
      <c r="F16" s="174">
        <f>$D$4</f>
        <v>0.45</v>
      </c>
      <c r="G16" s="187">
        <f t="shared" si="1"/>
        <v>22.6325</v>
      </c>
      <c r="H16" s="45"/>
      <c r="I16" s="50">
        <f>SUM(G16*H16)</f>
        <v>0</v>
      </c>
      <c r="J16" s="26"/>
      <c r="K16" s="24"/>
    </row>
    <row r="17" spans="1:11" x14ac:dyDescent="0.25">
      <c r="A17" s="36" t="s">
        <v>85</v>
      </c>
      <c r="B17" s="48" t="s">
        <v>329</v>
      </c>
      <c r="C17" s="35" t="s">
        <v>450</v>
      </c>
      <c r="D17" s="43">
        <v>41.15</v>
      </c>
      <c r="E17" s="47" t="s">
        <v>1</v>
      </c>
      <c r="F17" s="174">
        <f>$D$5</f>
        <v>0.5</v>
      </c>
      <c r="G17" s="187">
        <f t="shared" si="1"/>
        <v>20.574999999999999</v>
      </c>
      <c r="H17" s="45"/>
      <c r="I17" s="50">
        <f>SUM(G17*H17)</f>
        <v>0</v>
      </c>
      <c r="J17" s="26"/>
      <c r="K17" s="24"/>
    </row>
    <row r="18" spans="1:11" x14ac:dyDescent="0.25">
      <c r="A18" s="36"/>
      <c r="B18" s="48"/>
      <c r="C18" s="35"/>
      <c r="D18" s="43"/>
      <c r="E18" s="47"/>
      <c r="F18" s="49"/>
      <c r="G18" s="47"/>
      <c r="H18" s="45"/>
      <c r="I18" s="50"/>
      <c r="J18" s="26"/>
      <c r="K18" s="24"/>
    </row>
    <row r="19" spans="1:11" x14ac:dyDescent="0.25">
      <c r="A19" s="36" t="s">
        <v>283</v>
      </c>
      <c r="B19" s="48" t="s">
        <v>328</v>
      </c>
      <c r="C19" s="35" t="s">
        <v>14</v>
      </c>
      <c r="D19" s="43">
        <v>44.24</v>
      </c>
      <c r="E19" s="47" t="s">
        <v>1</v>
      </c>
      <c r="F19" s="174">
        <f>$D$3</f>
        <v>0.4</v>
      </c>
      <c r="G19" s="187">
        <f t="shared" ref="G19:G21" si="2">SUM($D19*(1-$F19))</f>
        <v>26.544</v>
      </c>
      <c r="H19" s="45"/>
      <c r="I19" s="50">
        <f>SUM(G19*H19)</f>
        <v>0</v>
      </c>
      <c r="J19" s="28"/>
      <c r="K19" s="24"/>
    </row>
    <row r="20" spans="1:11" x14ac:dyDescent="0.25">
      <c r="A20" s="36" t="s">
        <v>283</v>
      </c>
      <c r="B20" s="48" t="s">
        <v>328</v>
      </c>
      <c r="C20" s="35" t="s">
        <v>452</v>
      </c>
      <c r="D20" s="43">
        <v>44.24</v>
      </c>
      <c r="E20" s="47" t="s">
        <v>1</v>
      </c>
      <c r="F20" s="174">
        <f>$D$4</f>
        <v>0.45</v>
      </c>
      <c r="G20" s="187">
        <f t="shared" si="2"/>
        <v>24.332000000000004</v>
      </c>
      <c r="H20" s="45"/>
      <c r="I20" s="50">
        <f>SUM(G20*H20)</f>
        <v>0</v>
      </c>
      <c r="J20" s="28"/>
      <c r="K20" s="24"/>
    </row>
    <row r="21" spans="1:11" x14ac:dyDescent="0.25">
      <c r="A21" s="36" t="s">
        <v>283</v>
      </c>
      <c r="B21" s="48" t="s">
        <v>328</v>
      </c>
      <c r="C21" s="35" t="s">
        <v>453</v>
      </c>
      <c r="D21" s="43">
        <v>44.24</v>
      </c>
      <c r="E21" s="47" t="s">
        <v>1</v>
      </c>
      <c r="F21" s="174">
        <f>$D$5</f>
        <v>0.5</v>
      </c>
      <c r="G21" s="187">
        <f t="shared" si="2"/>
        <v>22.12</v>
      </c>
      <c r="H21" s="45"/>
      <c r="I21" s="50">
        <f>SUM(G21*H21)</f>
        <v>0</v>
      </c>
      <c r="J21" s="28"/>
      <c r="K21" s="24"/>
    </row>
    <row r="22" spans="1:11" x14ac:dyDescent="0.25">
      <c r="A22" s="36"/>
      <c r="B22" s="48"/>
      <c r="C22" s="35"/>
      <c r="D22" s="43"/>
      <c r="E22" s="47"/>
      <c r="F22" s="49"/>
      <c r="G22" s="47"/>
      <c r="H22" s="45"/>
      <c r="I22" s="50"/>
      <c r="J22" s="28"/>
      <c r="K22" s="24"/>
    </row>
    <row r="23" spans="1:11" x14ac:dyDescent="0.25">
      <c r="A23" s="36" t="s">
        <v>15</v>
      </c>
      <c r="B23" s="48" t="s">
        <v>83</v>
      </c>
      <c r="C23" s="35" t="s">
        <v>16</v>
      </c>
      <c r="D23" s="43">
        <v>7.7</v>
      </c>
      <c r="E23" s="47" t="s">
        <v>6</v>
      </c>
      <c r="F23" s="174">
        <f>$D$3</f>
        <v>0.4</v>
      </c>
      <c r="G23" s="187">
        <f t="shared" ref="G23:G25" si="3">SUM($D23*(1-$F23))</f>
        <v>4.62</v>
      </c>
      <c r="H23" s="45"/>
      <c r="I23" s="50">
        <f>SUM(G23*H23)</f>
        <v>0</v>
      </c>
      <c r="J23" s="26"/>
      <c r="K23" s="24"/>
    </row>
    <row r="24" spans="1:11" x14ac:dyDescent="0.25">
      <c r="A24" s="36" t="s">
        <v>15</v>
      </c>
      <c r="B24" s="48" t="s">
        <v>83</v>
      </c>
      <c r="C24" s="35" t="s">
        <v>447</v>
      </c>
      <c r="D24" s="43">
        <v>7.7</v>
      </c>
      <c r="E24" s="47" t="s">
        <v>6</v>
      </c>
      <c r="F24" s="174">
        <f>$D$4</f>
        <v>0.45</v>
      </c>
      <c r="G24" s="187">
        <f t="shared" si="3"/>
        <v>4.2350000000000003</v>
      </c>
      <c r="H24" s="45"/>
      <c r="I24" s="50">
        <f>SUM(G24*H24)</f>
        <v>0</v>
      </c>
      <c r="J24" s="26"/>
      <c r="K24" s="24"/>
    </row>
    <row r="25" spans="1:11" x14ac:dyDescent="0.25">
      <c r="A25" s="36" t="s">
        <v>15</v>
      </c>
      <c r="B25" s="48" t="s">
        <v>83</v>
      </c>
      <c r="C25" s="35" t="s">
        <v>448</v>
      </c>
      <c r="D25" s="43">
        <v>7.7</v>
      </c>
      <c r="E25" s="47" t="s">
        <v>6</v>
      </c>
      <c r="F25" s="174">
        <f>$D$5</f>
        <v>0.5</v>
      </c>
      <c r="G25" s="187">
        <f t="shared" si="3"/>
        <v>3.85</v>
      </c>
      <c r="H25" s="45"/>
      <c r="I25" s="50">
        <f>SUM(G25*H25)</f>
        <v>0</v>
      </c>
      <c r="J25" s="26"/>
      <c r="K25" s="24"/>
    </row>
    <row r="26" spans="1:11" x14ac:dyDescent="0.25">
      <c r="A26" s="82"/>
      <c r="B26" s="83"/>
      <c r="C26" s="84"/>
      <c r="D26" s="154"/>
      <c r="E26" s="85"/>
      <c r="F26" s="86"/>
      <c r="G26" s="85"/>
      <c r="H26" s="135"/>
      <c r="I26" s="85"/>
      <c r="J26" s="87"/>
      <c r="K26" s="24"/>
    </row>
    <row r="27" spans="1:11" ht="29.25" x14ac:dyDescent="0.25">
      <c r="A27" s="36" t="s">
        <v>17</v>
      </c>
      <c r="B27" s="48" t="s">
        <v>81</v>
      </c>
      <c r="C27" s="35" t="s">
        <v>435</v>
      </c>
      <c r="D27" s="43">
        <v>23.4</v>
      </c>
      <c r="E27" s="47" t="s">
        <v>2</v>
      </c>
      <c r="F27" s="174">
        <f>$D$3</f>
        <v>0.4</v>
      </c>
      <c r="G27" s="187">
        <f t="shared" ref="G27:G29" si="4">SUM($D27*(1-$F27))</f>
        <v>14.04</v>
      </c>
      <c r="H27" s="45"/>
      <c r="I27" s="50">
        <f>SUM(G27*H27)</f>
        <v>0</v>
      </c>
      <c r="J27" s="26"/>
      <c r="K27" s="24"/>
    </row>
    <row r="28" spans="1:11" ht="29.25" x14ac:dyDescent="0.25">
      <c r="A28" s="36" t="s">
        <v>17</v>
      </c>
      <c r="B28" s="48" t="s">
        <v>81</v>
      </c>
      <c r="C28" s="35" t="s">
        <v>436</v>
      </c>
      <c r="D28" s="43">
        <v>23.4</v>
      </c>
      <c r="E28" s="47" t="s">
        <v>2</v>
      </c>
      <c r="F28" s="174">
        <f>$D$4</f>
        <v>0.45</v>
      </c>
      <c r="G28" s="187">
        <f t="shared" si="4"/>
        <v>12.870000000000001</v>
      </c>
      <c r="H28" s="45"/>
      <c r="I28" s="50">
        <f>SUM(G28*H28)</f>
        <v>0</v>
      </c>
      <c r="J28" s="26"/>
      <c r="K28" s="24"/>
    </row>
    <row r="29" spans="1:11" ht="29.25" x14ac:dyDescent="0.25">
      <c r="A29" s="36" t="s">
        <v>17</v>
      </c>
      <c r="B29" s="48" t="s">
        <v>81</v>
      </c>
      <c r="C29" s="35" t="s">
        <v>437</v>
      </c>
      <c r="D29" s="43">
        <v>23.4</v>
      </c>
      <c r="E29" s="47" t="s">
        <v>2</v>
      </c>
      <c r="F29" s="174">
        <f>$D$5</f>
        <v>0.5</v>
      </c>
      <c r="G29" s="187">
        <f t="shared" si="4"/>
        <v>11.7</v>
      </c>
      <c r="H29" s="45"/>
      <c r="I29" s="50">
        <f>SUM(G29*H29)</f>
        <v>0</v>
      </c>
      <c r="J29" s="26"/>
      <c r="K29" s="24"/>
    </row>
    <row r="30" spans="1:11" x14ac:dyDescent="0.25">
      <c r="A30" s="36"/>
      <c r="B30" s="48"/>
      <c r="C30" s="35"/>
      <c r="D30" s="43"/>
      <c r="E30" s="47"/>
      <c r="F30" s="49"/>
      <c r="G30" s="47"/>
      <c r="H30" s="45"/>
      <c r="I30" s="50"/>
      <c r="J30" s="26"/>
      <c r="K30" s="24"/>
    </row>
    <row r="31" spans="1:11" ht="29.25" x14ac:dyDescent="0.25">
      <c r="A31" s="36" t="s">
        <v>18</v>
      </c>
      <c r="B31" s="48" t="s">
        <v>82</v>
      </c>
      <c r="C31" s="35" t="s">
        <v>435</v>
      </c>
      <c r="D31" s="43">
        <v>23.4</v>
      </c>
      <c r="E31" s="47" t="s">
        <v>2</v>
      </c>
      <c r="F31" s="174">
        <f>$D$3</f>
        <v>0.4</v>
      </c>
      <c r="G31" s="187">
        <f t="shared" ref="G31:G33" si="5">SUM($D31*(1-$F31))</f>
        <v>14.04</v>
      </c>
      <c r="H31" s="45"/>
      <c r="I31" s="50">
        <f>SUM(G31*H31)</f>
        <v>0</v>
      </c>
      <c r="J31" s="26"/>
      <c r="K31" s="24"/>
    </row>
    <row r="32" spans="1:11" ht="29.25" x14ac:dyDescent="0.25">
      <c r="A32" s="36" t="s">
        <v>18</v>
      </c>
      <c r="B32" s="48" t="s">
        <v>82</v>
      </c>
      <c r="C32" s="35" t="s">
        <v>436</v>
      </c>
      <c r="D32" s="43">
        <v>23.4</v>
      </c>
      <c r="E32" s="47" t="s">
        <v>2</v>
      </c>
      <c r="F32" s="174">
        <f>$D$4</f>
        <v>0.45</v>
      </c>
      <c r="G32" s="187">
        <f t="shared" si="5"/>
        <v>12.870000000000001</v>
      </c>
      <c r="H32" s="45"/>
      <c r="I32" s="50">
        <f>SUM(G32*H32)</f>
        <v>0</v>
      </c>
      <c r="J32" s="26"/>
      <c r="K32" s="24"/>
    </row>
    <row r="33" spans="1:11" ht="29.25" x14ac:dyDescent="0.25">
      <c r="A33" s="36" t="s">
        <v>18</v>
      </c>
      <c r="B33" s="48" t="s">
        <v>82</v>
      </c>
      <c r="C33" s="35" t="s">
        <v>437</v>
      </c>
      <c r="D33" s="43">
        <v>23.4</v>
      </c>
      <c r="E33" s="47" t="s">
        <v>2</v>
      </c>
      <c r="F33" s="174">
        <f>$D$5</f>
        <v>0.5</v>
      </c>
      <c r="G33" s="187">
        <f t="shared" si="5"/>
        <v>11.7</v>
      </c>
      <c r="H33" s="45"/>
      <c r="I33" s="50">
        <f>SUM(G33*H33)</f>
        <v>0</v>
      </c>
      <c r="J33" s="98"/>
      <c r="K33" s="24"/>
    </row>
    <row r="34" spans="1:11" x14ac:dyDescent="0.25">
      <c r="A34" s="36"/>
      <c r="B34" s="48"/>
      <c r="C34" s="35"/>
      <c r="D34" s="155"/>
      <c r="E34" s="96"/>
      <c r="F34" s="97"/>
      <c r="G34" s="187"/>
      <c r="H34" s="136"/>
      <c r="I34" s="96"/>
      <c r="J34" s="100"/>
      <c r="K34" s="24"/>
    </row>
    <row r="35" spans="1:11" x14ac:dyDescent="0.25">
      <c r="A35" s="91" t="s">
        <v>31</v>
      </c>
      <c r="B35" s="92" t="s">
        <v>77</v>
      </c>
      <c r="C35" s="93" t="s">
        <v>16</v>
      </c>
      <c r="D35" s="129">
        <v>7.56</v>
      </c>
      <c r="E35" s="94" t="s">
        <v>6</v>
      </c>
      <c r="F35" s="174">
        <f>$D$3</f>
        <v>0.4</v>
      </c>
      <c r="G35" s="187">
        <f t="shared" ref="G35:G37" si="6">SUM($D35*(1-$F35))</f>
        <v>4.5359999999999996</v>
      </c>
      <c r="H35" s="137"/>
      <c r="I35" s="95">
        <f>SUM(G35*H35)</f>
        <v>0</v>
      </c>
      <c r="J35" s="99"/>
      <c r="K35" s="24"/>
    </row>
    <row r="36" spans="1:11" x14ac:dyDescent="0.25">
      <c r="A36" s="36" t="s">
        <v>31</v>
      </c>
      <c r="B36" s="48" t="s">
        <v>77</v>
      </c>
      <c r="C36" s="35" t="s">
        <v>447</v>
      </c>
      <c r="D36" s="129">
        <v>7.56</v>
      </c>
      <c r="E36" s="47" t="s">
        <v>6</v>
      </c>
      <c r="F36" s="174">
        <f>$D$4</f>
        <v>0.45</v>
      </c>
      <c r="G36" s="187">
        <f t="shared" si="6"/>
        <v>4.1580000000000004</v>
      </c>
      <c r="H36" s="45"/>
      <c r="I36" s="50">
        <f>SUM(G36*H36)</f>
        <v>0</v>
      </c>
      <c r="J36" s="26"/>
      <c r="K36" s="24"/>
    </row>
    <row r="37" spans="1:11" x14ac:dyDescent="0.25">
      <c r="A37" s="36" t="s">
        <v>31</v>
      </c>
      <c r="B37" s="48" t="s">
        <v>77</v>
      </c>
      <c r="C37" s="35" t="s">
        <v>448</v>
      </c>
      <c r="D37" s="129">
        <v>7.56</v>
      </c>
      <c r="E37" s="47" t="s">
        <v>6</v>
      </c>
      <c r="F37" s="174">
        <f>$D$5</f>
        <v>0.5</v>
      </c>
      <c r="G37" s="187">
        <f t="shared" si="6"/>
        <v>3.78</v>
      </c>
      <c r="H37" s="45"/>
      <c r="I37" s="50">
        <f>SUM(G37*H37)</f>
        <v>0</v>
      </c>
      <c r="J37" s="26"/>
      <c r="K37" s="24"/>
    </row>
    <row r="38" spans="1:11" x14ac:dyDescent="0.25">
      <c r="A38" s="36"/>
      <c r="B38" s="48"/>
      <c r="C38" s="35"/>
      <c r="D38" s="43"/>
      <c r="E38" s="47"/>
      <c r="F38" s="49"/>
      <c r="G38" s="187"/>
      <c r="H38" s="45"/>
      <c r="I38" s="50"/>
      <c r="J38" s="26"/>
      <c r="K38" s="24"/>
    </row>
    <row r="39" spans="1:11" x14ac:dyDescent="0.25">
      <c r="A39" s="36" t="s">
        <v>259</v>
      </c>
      <c r="B39" s="48" t="s">
        <v>258</v>
      </c>
      <c r="C39" s="35" t="s">
        <v>245</v>
      </c>
      <c r="D39" s="43">
        <v>39.659999999999997</v>
      </c>
      <c r="E39" s="47" t="s">
        <v>56</v>
      </c>
      <c r="F39" s="174">
        <f>$D$3</f>
        <v>0.4</v>
      </c>
      <c r="G39" s="187">
        <f t="shared" ref="G39:G41" si="7">SUM($D39*(1-$F39))</f>
        <v>23.795999999999996</v>
      </c>
      <c r="H39" s="45"/>
      <c r="I39" s="50">
        <f>SUM(G39*H39)</f>
        <v>0</v>
      </c>
      <c r="J39" s="26"/>
      <c r="K39" s="24"/>
    </row>
    <row r="40" spans="1:11" x14ac:dyDescent="0.25">
      <c r="A40" s="36" t="s">
        <v>259</v>
      </c>
      <c r="B40" s="48" t="s">
        <v>258</v>
      </c>
      <c r="C40" s="35" t="s">
        <v>465</v>
      </c>
      <c r="D40" s="43">
        <v>39.659999999999997</v>
      </c>
      <c r="E40" s="47" t="s">
        <v>56</v>
      </c>
      <c r="F40" s="174">
        <f>$D$4</f>
        <v>0.45</v>
      </c>
      <c r="G40" s="187">
        <f t="shared" si="7"/>
        <v>21.812999999999999</v>
      </c>
      <c r="H40" s="45"/>
      <c r="I40" s="50">
        <f>SUM(G40*H40)</f>
        <v>0</v>
      </c>
      <c r="J40" s="26"/>
      <c r="K40" s="24"/>
    </row>
    <row r="41" spans="1:11" x14ac:dyDescent="0.25">
      <c r="A41" s="36" t="s">
        <v>259</v>
      </c>
      <c r="B41" s="48" t="s">
        <v>258</v>
      </c>
      <c r="C41" s="35" t="s">
        <v>514</v>
      </c>
      <c r="D41" s="43">
        <v>39.659999999999997</v>
      </c>
      <c r="E41" s="47" t="s">
        <v>56</v>
      </c>
      <c r="F41" s="174">
        <f>$D$5</f>
        <v>0.5</v>
      </c>
      <c r="G41" s="187">
        <f t="shared" si="7"/>
        <v>19.829999999999998</v>
      </c>
      <c r="H41" s="45"/>
      <c r="I41" s="50">
        <f>SUM(G41*H41)</f>
        <v>0</v>
      </c>
      <c r="J41" s="26"/>
      <c r="K41" s="24"/>
    </row>
    <row r="42" spans="1:11" x14ac:dyDescent="0.25">
      <c r="A42" s="36"/>
      <c r="B42" s="48"/>
      <c r="C42" s="35"/>
      <c r="D42" s="43"/>
      <c r="E42" s="47"/>
      <c r="F42" s="49"/>
      <c r="G42" s="187"/>
      <c r="H42" s="45"/>
      <c r="I42" s="50"/>
      <c r="J42" s="26"/>
      <c r="K42" s="24"/>
    </row>
    <row r="43" spans="1:11" x14ac:dyDescent="0.25">
      <c r="A43" s="36" t="s">
        <v>19</v>
      </c>
      <c r="B43" s="48" t="s">
        <v>338</v>
      </c>
      <c r="C43" s="35" t="s">
        <v>20</v>
      </c>
      <c r="D43" s="43">
        <v>41.84</v>
      </c>
      <c r="E43" s="47" t="s">
        <v>21</v>
      </c>
      <c r="F43" s="174">
        <f>$D$3</f>
        <v>0.4</v>
      </c>
      <c r="G43" s="187">
        <f t="shared" ref="G43:G45" si="8">SUM($D43*(1-$F43))</f>
        <v>25.104000000000003</v>
      </c>
      <c r="H43" s="45"/>
      <c r="I43" s="50">
        <f>SUM(G43*H43)</f>
        <v>0</v>
      </c>
      <c r="J43" s="26"/>
      <c r="K43" s="24"/>
    </row>
    <row r="44" spans="1:11" x14ac:dyDescent="0.25">
      <c r="A44" s="36" t="s">
        <v>19</v>
      </c>
      <c r="B44" s="48" t="s">
        <v>338</v>
      </c>
      <c r="C44" s="35" t="s">
        <v>466</v>
      </c>
      <c r="D44" s="43">
        <v>41.84</v>
      </c>
      <c r="E44" s="47" t="s">
        <v>21</v>
      </c>
      <c r="F44" s="174">
        <f>$D$4</f>
        <v>0.45</v>
      </c>
      <c r="G44" s="187">
        <f t="shared" si="8"/>
        <v>23.012000000000004</v>
      </c>
      <c r="H44" s="45"/>
      <c r="I44" s="50">
        <f>SUM(G44*H44)</f>
        <v>0</v>
      </c>
      <c r="J44" s="26"/>
      <c r="K44" s="24"/>
    </row>
    <row r="45" spans="1:11" x14ac:dyDescent="0.25">
      <c r="A45" s="36" t="s">
        <v>19</v>
      </c>
      <c r="B45" s="48" t="s">
        <v>338</v>
      </c>
      <c r="C45" s="35" t="s">
        <v>467</v>
      </c>
      <c r="D45" s="43">
        <v>41.84</v>
      </c>
      <c r="E45" s="47" t="s">
        <v>21</v>
      </c>
      <c r="F45" s="174">
        <f>$D$5</f>
        <v>0.5</v>
      </c>
      <c r="G45" s="187">
        <f t="shared" si="8"/>
        <v>20.92</v>
      </c>
      <c r="H45" s="45"/>
      <c r="I45" s="50">
        <f>SUM(G45*H45)</f>
        <v>0</v>
      </c>
      <c r="J45" s="26"/>
      <c r="K45" s="24"/>
    </row>
    <row r="46" spans="1:11" x14ac:dyDescent="0.25">
      <c r="A46" s="36"/>
      <c r="B46" s="48"/>
      <c r="C46" s="35"/>
      <c r="D46" s="43"/>
      <c r="E46" s="47"/>
      <c r="F46" s="49"/>
      <c r="G46" s="187"/>
      <c r="H46" s="45"/>
      <c r="I46" s="50"/>
      <c r="J46" s="26"/>
      <c r="K46" s="24"/>
    </row>
    <row r="47" spans="1:11" x14ac:dyDescent="0.25">
      <c r="A47" s="36" t="s">
        <v>54</v>
      </c>
      <c r="B47" s="48" t="s">
        <v>337</v>
      </c>
      <c r="C47" s="35" t="s">
        <v>55</v>
      </c>
      <c r="D47" s="43">
        <v>35.21</v>
      </c>
      <c r="E47" s="47" t="s">
        <v>56</v>
      </c>
      <c r="F47" s="174">
        <f>$D$3</f>
        <v>0.4</v>
      </c>
      <c r="G47" s="187">
        <f t="shared" ref="G47:G50" si="9">SUM($D47*(1-$F47))</f>
        <v>21.126000000000001</v>
      </c>
      <c r="H47" s="45"/>
      <c r="I47" s="50">
        <f>SUM(G47*H47)</f>
        <v>0</v>
      </c>
      <c r="J47" s="26"/>
      <c r="K47" s="24"/>
    </row>
    <row r="48" spans="1:11" x14ac:dyDescent="0.25">
      <c r="A48" s="36" t="s">
        <v>54</v>
      </c>
      <c r="B48" s="48" t="s">
        <v>337</v>
      </c>
      <c r="C48" s="35" t="s">
        <v>468</v>
      </c>
      <c r="D48" s="43">
        <v>35.21</v>
      </c>
      <c r="E48" s="47" t="s">
        <v>56</v>
      </c>
      <c r="F48" s="174">
        <f>$D$4</f>
        <v>0.45</v>
      </c>
      <c r="G48" s="187">
        <f t="shared" si="9"/>
        <v>19.365500000000001</v>
      </c>
      <c r="H48" s="45"/>
      <c r="I48" s="50">
        <f>SUM(G48*H48)</f>
        <v>0</v>
      </c>
      <c r="J48" s="26"/>
      <c r="K48" s="24"/>
    </row>
    <row r="49" spans="1:11" x14ac:dyDescent="0.25">
      <c r="A49" s="36" t="s">
        <v>54</v>
      </c>
      <c r="B49" s="48" t="s">
        <v>337</v>
      </c>
      <c r="C49" s="35" t="s">
        <v>469</v>
      </c>
      <c r="D49" s="43">
        <v>35.21</v>
      </c>
      <c r="E49" s="47" t="s">
        <v>56</v>
      </c>
      <c r="F49" s="174">
        <f>$D$5</f>
        <v>0.5</v>
      </c>
      <c r="G49" s="187">
        <f t="shared" si="9"/>
        <v>17.605</v>
      </c>
      <c r="H49" s="45"/>
      <c r="I49" s="50">
        <f>SUM(G49*H49)</f>
        <v>0</v>
      </c>
      <c r="J49" s="26"/>
      <c r="K49" s="24"/>
    </row>
    <row r="50" spans="1:11" x14ac:dyDescent="0.25">
      <c r="A50" s="36" t="s">
        <v>54</v>
      </c>
      <c r="B50" s="48" t="s">
        <v>337</v>
      </c>
      <c r="C50" s="35" t="s">
        <v>515</v>
      </c>
      <c r="D50" s="43">
        <v>35.21</v>
      </c>
      <c r="E50" s="47" t="s">
        <v>56</v>
      </c>
      <c r="F50" s="49">
        <f>$D$6</f>
        <v>0.55000000000000004</v>
      </c>
      <c r="G50" s="187">
        <f t="shared" si="9"/>
        <v>15.844499999999998</v>
      </c>
      <c r="H50" s="45"/>
      <c r="I50" s="50">
        <f>SUM(G50*H50)</f>
        <v>0</v>
      </c>
      <c r="J50" s="26"/>
      <c r="K50" s="24"/>
    </row>
    <row r="51" spans="1:11" x14ac:dyDescent="0.25">
      <c r="A51" s="36"/>
      <c r="B51" s="48"/>
      <c r="C51" s="35"/>
      <c r="D51" s="43"/>
      <c r="E51" s="47"/>
      <c r="F51" s="49"/>
      <c r="G51" s="187"/>
      <c r="H51" s="45"/>
      <c r="I51" s="50"/>
      <c r="J51" s="26"/>
      <c r="K51" s="24"/>
    </row>
    <row r="52" spans="1:11" x14ac:dyDescent="0.25">
      <c r="A52" s="36" t="s">
        <v>22</v>
      </c>
      <c r="B52" s="48" t="s">
        <v>80</v>
      </c>
      <c r="C52" s="35" t="s">
        <v>23</v>
      </c>
      <c r="D52" s="43">
        <v>9.77</v>
      </c>
      <c r="E52" s="47" t="s">
        <v>6</v>
      </c>
      <c r="F52" s="174">
        <f>$D$3</f>
        <v>0.4</v>
      </c>
      <c r="G52" s="187">
        <f t="shared" ref="G52:G54" si="10">SUM($D52*(1-$F52))</f>
        <v>5.8619999999999992</v>
      </c>
      <c r="H52" s="45"/>
      <c r="I52" s="50">
        <f>SUM(G52*H52)</f>
        <v>0</v>
      </c>
      <c r="J52" s="26"/>
      <c r="K52" s="24"/>
    </row>
    <row r="53" spans="1:11" x14ac:dyDescent="0.25">
      <c r="A53" s="36" t="s">
        <v>22</v>
      </c>
      <c r="B53" s="48" t="s">
        <v>80</v>
      </c>
      <c r="C53" s="35" t="s">
        <v>470</v>
      </c>
      <c r="D53" s="43">
        <v>9.77</v>
      </c>
      <c r="E53" s="47" t="s">
        <v>6</v>
      </c>
      <c r="F53" s="174">
        <f>$D$4</f>
        <v>0.45</v>
      </c>
      <c r="G53" s="187">
        <f t="shared" si="10"/>
        <v>5.3734999999999999</v>
      </c>
      <c r="H53" s="45"/>
      <c r="I53" s="50">
        <f>SUM(G53*H53)</f>
        <v>0</v>
      </c>
      <c r="J53" s="26"/>
      <c r="K53" s="24"/>
    </row>
    <row r="54" spans="1:11" x14ac:dyDescent="0.25">
      <c r="A54" s="36" t="s">
        <v>22</v>
      </c>
      <c r="B54" s="48" t="s">
        <v>80</v>
      </c>
      <c r="C54" s="35" t="s">
        <v>471</v>
      </c>
      <c r="D54" s="43">
        <v>9.77</v>
      </c>
      <c r="E54" s="47" t="s">
        <v>6</v>
      </c>
      <c r="F54" s="174">
        <f>$D$5</f>
        <v>0.5</v>
      </c>
      <c r="G54" s="187">
        <f t="shared" si="10"/>
        <v>4.8849999999999998</v>
      </c>
      <c r="H54" s="45"/>
      <c r="I54" s="50">
        <f>SUM(G54*H54)</f>
        <v>0</v>
      </c>
      <c r="J54" s="26"/>
      <c r="K54" s="24"/>
    </row>
    <row r="55" spans="1:11" x14ac:dyDescent="0.25">
      <c r="A55" s="36"/>
      <c r="B55" s="48"/>
      <c r="C55" s="35"/>
      <c r="D55" s="43"/>
      <c r="E55" s="47"/>
      <c r="F55" s="49"/>
      <c r="G55" s="187"/>
      <c r="H55" s="45"/>
      <c r="I55" s="50"/>
      <c r="J55" s="26"/>
      <c r="K55" s="24"/>
    </row>
    <row r="56" spans="1:11" x14ac:dyDescent="0.25">
      <c r="A56" s="36" t="s">
        <v>269</v>
      </c>
      <c r="B56" s="48" t="s">
        <v>270</v>
      </c>
      <c r="C56" s="42" t="s">
        <v>271</v>
      </c>
      <c r="D56" s="43">
        <v>2.96</v>
      </c>
      <c r="E56" s="47" t="s">
        <v>6</v>
      </c>
      <c r="F56" s="174">
        <f>$D$3</f>
        <v>0.4</v>
      </c>
      <c r="G56" s="187">
        <f t="shared" ref="G56:G58" si="11">SUM($D56*(1-$F56))</f>
        <v>1.776</v>
      </c>
      <c r="H56" s="45"/>
      <c r="I56" s="50">
        <f>SUM(G56*H56)</f>
        <v>0</v>
      </c>
      <c r="J56" s="26"/>
      <c r="K56" s="24"/>
    </row>
    <row r="57" spans="1:11" x14ac:dyDescent="0.25">
      <c r="A57" s="36" t="s">
        <v>269</v>
      </c>
      <c r="B57" s="48" t="s">
        <v>270</v>
      </c>
      <c r="C57" s="42" t="s">
        <v>472</v>
      </c>
      <c r="D57" s="43">
        <v>2.96</v>
      </c>
      <c r="E57" s="47" t="s">
        <v>6</v>
      </c>
      <c r="F57" s="174">
        <f>$D$4</f>
        <v>0.45</v>
      </c>
      <c r="G57" s="187">
        <f t="shared" si="11"/>
        <v>1.6280000000000001</v>
      </c>
      <c r="H57" s="45"/>
      <c r="I57" s="50">
        <f>SUM(G57*H57)</f>
        <v>0</v>
      </c>
      <c r="J57" s="26"/>
      <c r="K57" s="24"/>
    </row>
    <row r="58" spans="1:11" x14ac:dyDescent="0.25">
      <c r="A58" s="36" t="s">
        <v>269</v>
      </c>
      <c r="B58" s="48" t="s">
        <v>270</v>
      </c>
      <c r="C58" s="42" t="s">
        <v>473</v>
      </c>
      <c r="D58" s="43">
        <v>2.96</v>
      </c>
      <c r="E58" s="47" t="s">
        <v>6</v>
      </c>
      <c r="F58" s="174">
        <f>$D$5</f>
        <v>0.5</v>
      </c>
      <c r="G58" s="187">
        <f t="shared" si="11"/>
        <v>1.48</v>
      </c>
      <c r="H58" s="45"/>
      <c r="I58" s="50">
        <f>SUM(G58*H58)</f>
        <v>0</v>
      </c>
      <c r="J58" s="26"/>
      <c r="K58" s="24"/>
    </row>
    <row r="59" spans="1:11" x14ac:dyDescent="0.25">
      <c r="A59" s="36"/>
      <c r="B59" s="48"/>
      <c r="C59" s="42"/>
      <c r="D59" s="43"/>
      <c r="E59" s="47"/>
      <c r="F59" s="49"/>
      <c r="G59" s="187"/>
      <c r="H59" s="45"/>
      <c r="I59" s="50"/>
      <c r="J59" s="26"/>
      <c r="K59" s="24"/>
    </row>
    <row r="60" spans="1:11" ht="45" x14ac:dyDescent="0.25">
      <c r="A60" s="36" t="s">
        <v>24</v>
      </c>
      <c r="B60" s="48" t="s">
        <v>482</v>
      </c>
      <c r="C60" s="35" t="s">
        <v>474</v>
      </c>
      <c r="D60" s="43">
        <v>0.4</v>
      </c>
      <c r="E60" s="47" t="s">
        <v>6</v>
      </c>
      <c r="F60" s="49">
        <f>$D$6</f>
        <v>0.55000000000000004</v>
      </c>
      <c r="G60" s="187">
        <f>SUM($D60*(1-$F60))</f>
        <v>0.18</v>
      </c>
      <c r="H60" s="45"/>
      <c r="I60" s="50">
        <f>SUM(G60*H60)</f>
        <v>0</v>
      </c>
      <c r="J60" s="133" t="s">
        <v>483</v>
      </c>
      <c r="K60" s="24"/>
    </row>
    <row r="61" spans="1:11" x14ac:dyDescent="0.25">
      <c r="A61" s="36"/>
      <c r="B61" s="48"/>
      <c r="C61" s="35"/>
      <c r="D61" s="43"/>
      <c r="E61" s="47"/>
      <c r="F61" s="174"/>
      <c r="G61" s="187"/>
      <c r="H61" s="45"/>
      <c r="I61" s="50"/>
      <c r="J61" s="26"/>
      <c r="K61" s="24"/>
    </row>
    <row r="62" spans="1:11" x14ac:dyDescent="0.25">
      <c r="A62" s="36" t="s">
        <v>32</v>
      </c>
      <c r="B62" s="48" t="s">
        <v>516</v>
      </c>
      <c r="C62" s="35" t="s">
        <v>481</v>
      </c>
      <c r="D62" s="43">
        <v>12.92</v>
      </c>
      <c r="E62" s="47" t="s">
        <v>21</v>
      </c>
      <c r="F62" s="174">
        <f>$D$3</f>
        <v>0.4</v>
      </c>
      <c r="G62" s="187">
        <f t="shared" ref="G62:G125" si="12">SUM($D62*(1-$F62))</f>
        <v>7.7519999999999998</v>
      </c>
      <c r="H62" s="45"/>
      <c r="I62" s="50">
        <f>SUM(G62*H62)</f>
        <v>0</v>
      </c>
      <c r="J62" s="26"/>
      <c r="K62" s="24"/>
    </row>
    <row r="63" spans="1:11" x14ac:dyDescent="0.25">
      <c r="A63" s="36" t="s">
        <v>32</v>
      </c>
      <c r="B63" s="48" t="s">
        <v>516</v>
      </c>
      <c r="C63" s="35" t="s">
        <v>443</v>
      </c>
      <c r="D63" s="43">
        <v>12.92</v>
      </c>
      <c r="E63" s="47" t="s">
        <v>21</v>
      </c>
      <c r="F63" s="174">
        <f>$D$4</f>
        <v>0.45</v>
      </c>
      <c r="G63" s="187">
        <f t="shared" si="12"/>
        <v>7.1060000000000008</v>
      </c>
      <c r="H63" s="45"/>
      <c r="I63" s="50">
        <f>SUM(G63*H63)</f>
        <v>0</v>
      </c>
      <c r="J63" s="26"/>
      <c r="K63" s="24"/>
    </row>
    <row r="64" spans="1:11" x14ac:dyDescent="0.25">
      <c r="A64" s="36" t="s">
        <v>32</v>
      </c>
      <c r="B64" s="48" t="s">
        <v>516</v>
      </c>
      <c r="C64" s="35" t="s">
        <v>444</v>
      </c>
      <c r="D64" s="43">
        <v>12.92</v>
      </c>
      <c r="E64" s="47" t="s">
        <v>21</v>
      </c>
      <c r="F64" s="174">
        <f>$D$5</f>
        <v>0.5</v>
      </c>
      <c r="G64" s="187">
        <f t="shared" si="12"/>
        <v>6.46</v>
      </c>
      <c r="H64" s="45"/>
      <c r="I64" s="50">
        <f>SUM(G64*H64)</f>
        <v>0</v>
      </c>
      <c r="J64" s="26"/>
      <c r="K64" s="24"/>
    </row>
    <row r="65" spans="1:11" x14ac:dyDescent="0.25">
      <c r="A65" s="36"/>
      <c r="B65" s="48"/>
      <c r="C65" s="35"/>
      <c r="D65" s="43"/>
      <c r="E65" s="47"/>
      <c r="F65" s="174"/>
      <c r="G65" s="187"/>
      <c r="H65" s="45"/>
      <c r="I65" s="50"/>
      <c r="J65" s="26"/>
      <c r="K65" s="24"/>
    </row>
    <row r="66" spans="1:11" ht="29.25" x14ac:dyDescent="0.25">
      <c r="A66" s="91" t="s">
        <v>273</v>
      </c>
      <c r="B66" s="92" t="s">
        <v>517</v>
      </c>
      <c r="C66" s="93" t="s">
        <v>272</v>
      </c>
      <c r="D66" s="129">
        <v>19.38</v>
      </c>
      <c r="E66" s="94" t="s">
        <v>1</v>
      </c>
      <c r="F66" s="174">
        <f>$D$3</f>
        <v>0.4</v>
      </c>
      <c r="G66" s="187">
        <f t="shared" si="12"/>
        <v>11.627999999999998</v>
      </c>
      <c r="H66" s="137"/>
      <c r="I66" s="95">
        <f>SUM(G66*H66)</f>
        <v>0</v>
      </c>
      <c r="J66" s="211" t="s">
        <v>461</v>
      </c>
      <c r="K66" s="24"/>
    </row>
    <row r="67" spans="1:11" ht="29.25" x14ac:dyDescent="0.25">
      <c r="A67" s="36" t="s">
        <v>273</v>
      </c>
      <c r="B67" s="92" t="s">
        <v>517</v>
      </c>
      <c r="C67" s="35" t="s">
        <v>479</v>
      </c>
      <c r="D67" s="129">
        <v>19.38</v>
      </c>
      <c r="E67" s="47" t="s">
        <v>1</v>
      </c>
      <c r="F67" s="174">
        <f>$D$4</f>
        <v>0.45</v>
      </c>
      <c r="G67" s="187">
        <f t="shared" si="12"/>
        <v>10.659000000000001</v>
      </c>
      <c r="H67" s="45"/>
      <c r="I67" s="50">
        <f>SUM(G67*H67)</f>
        <v>0</v>
      </c>
      <c r="J67" s="212"/>
      <c r="K67" s="24"/>
    </row>
    <row r="68" spans="1:11" ht="29.25" x14ac:dyDescent="0.25">
      <c r="A68" s="36" t="s">
        <v>273</v>
      </c>
      <c r="B68" s="92" t="s">
        <v>517</v>
      </c>
      <c r="C68" s="35" t="s">
        <v>480</v>
      </c>
      <c r="D68" s="129">
        <v>19.38</v>
      </c>
      <c r="E68" s="47" t="s">
        <v>1</v>
      </c>
      <c r="F68" s="174">
        <f>$D$5</f>
        <v>0.5</v>
      </c>
      <c r="G68" s="187">
        <f t="shared" si="12"/>
        <v>9.69</v>
      </c>
      <c r="H68" s="45"/>
      <c r="I68" s="50">
        <f>SUM(G68*H68)</f>
        <v>0</v>
      </c>
      <c r="J68" s="213"/>
      <c r="K68" s="24"/>
    </row>
    <row r="69" spans="1:11" x14ac:dyDescent="0.25">
      <c r="A69" s="36"/>
      <c r="B69" s="48"/>
      <c r="C69" s="35"/>
      <c r="D69" s="43"/>
      <c r="E69" s="47"/>
      <c r="F69" s="49"/>
      <c r="G69" s="187"/>
      <c r="H69" s="45"/>
      <c r="I69" s="50"/>
      <c r="J69" s="28"/>
      <c r="K69" s="24"/>
    </row>
    <row r="70" spans="1:11" ht="29.25" x14ac:dyDescent="0.25">
      <c r="A70" s="36" t="s">
        <v>25</v>
      </c>
      <c r="B70" s="48" t="s">
        <v>286</v>
      </c>
      <c r="C70" s="35" t="s">
        <v>26</v>
      </c>
      <c r="D70" s="43">
        <v>42.29</v>
      </c>
      <c r="E70" s="47" t="s">
        <v>27</v>
      </c>
      <c r="F70" s="174">
        <f>$D$3</f>
        <v>0.4</v>
      </c>
      <c r="G70" s="187">
        <f t="shared" si="12"/>
        <v>25.373999999999999</v>
      </c>
      <c r="H70" s="45"/>
      <c r="I70" s="50">
        <f>SUM(G70*H70)</f>
        <v>0</v>
      </c>
      <c r="J70" s="26"/>
      <c r="K70" s="24"/>
    </row>
    <row r="71" spans="1:11" ht="29.25" x14ac:dyDescent="0.25">
      <c r="A71" s="36" t="s">
        <v>25</v>
      </c>
      <c r="B71" s="48" t="s">
        <v>286</v>
      </c>
      <c r="C71" s="35" t="s">
        <v>475</v>
      </c>
      <c r="D71" s="43">
        <v>42.29</v>
      </c>
      <c r="E71" s="47" t="s">
        <v>27</v>
      </c>
      <c r="F71" s="174">
        <f>$D$4</f>
        <v>0.45</v>
      </c>
      <c r="G71" s="187">
        <f t="shared" si="12"/>
        <v>23.259500000000003</v>
      </c>
      <c r="H71" s="45"/>
      <c r="I71" s="50">
        <f>SUM(G71*H71)</f>
        <v>0</v>
      </c>
      <c r="J71" s="26"/>
      <c r="K71" s="24"/>
    </row>
    <row r="72" spans="1:11" ht="29.25" x14ac:dyDescent="0.25">
      <c r="A72" s="36" t="s">
        <v>25</v>
      </c>
      <c r="B72" s="48" t="s">
        <v>286</v>
      </c>
      <c r="C72" s="35" t="s">
        <v>476</v>
      </c>
      <c r="D72" s="43">
        <v>42.29</v>
      </c>
      <c r="E72" s="47" t="s">
        <v>27</v>
      </c>
      <c r="F72" s="174">
        <f>$D$5</f>
        <v>0.5</v>
      </c>
      <c r="G72" s="187">
        <f t="shared" si="12"/>
        <v>21.145</v>
      </c>
      <c r="H72" s="45"/>
      <c r="I72" s="50">
        <f>SUM(G72*H72)</f>
        <v>0</v>
      </c>
      <c r="J72" s="26"/>
      <c r="K72" s="24"/>
    </row>
    <row r="73" spans="1:11" x14ac:dyDescent="0.25">
      <c r="A73" s="36"/>
      <c r="B73" s="48"/>
      <c r="C73" s="35"/>
      <c r="D73" s="43"/>
      <c r="E73" s="47"/>
      <c r="F73" s="49"/>
      <c r="G73" s="187"/>
      <c r="H73" s="45"/>
      <c r="I73" s="50"/>
      <c r="J73" s="26"/>
      <c r="K73" s="24"/>
    </row>
    <row r="74" spans="1:11" x14ac:dyDescent="0.25">
      <c r="A74" s="36" t="s">
        <v>28</v>
      </c>
      <c r="B74" s="48" t="s">
        <v>79</v>
      </c>
      <c r="C74" s="35" t="s">
        <v>29</v>
      </c>
      <c r="D74" s="43">
        <v>50.67</v>
      </c>
      <c r="E74" s="47" t="s">
        <v>27</v>
      </c>
      <c r="F74" s="174">
        <f>$D$3</f>
        <v>0.4</v>
      </c>
      <c r="G74" s="187">
        <f t="shared" si="12"/>
        <v>30.402000000000001</v>
      </c>
      <c r="H74" s="45"/>
      <c r="I74" s="50">
        <f>SUM(G74*H74)</f>
        <v>0</v>
      </c>
      <c r="J74" s="26"/>
      <c r="K74" s="24"/>
    </row>
    <row r="75" spans="1:11" x14ac:dyDescent="0.25">
      <c r="A75" s="36" t="s">
        <v>28</v>
      </c>
      <c r="B75" s="48" t="s">
        <v>79</v>
      </c>
      <c r="C75" s="35" t="s">
        <v>477</v>
      </c>
      <c r="D75" s="43">
        <v>50.67</v>
      </c>
      <c r="E75" s="47" t="s">
        <v>27</v>
      </c>
      <c r="F75" s="174">
        <f>$D$4</f>
        <v>0.45</v>
      </c>
      <c r="G75" s="187">
        <f t="shared" si="12"/>
        <v>27.868500000000004</v>
      </c>
      <c r="H75" s="45"/>
      <c r="I75" s="50">
        <f>SUM(G75*H75)</f>
        <v>0</v>
      </c>
      <c r="J75" s="26"/>
      <c r="K75" s="24"/>
    </row>
    <row r="76" spans="1:11" x14ac:dyDescent="0.25">
      <c r="A76" s="36" t="s">
        <v>28</v>
      </c>
      <c r="B76" s="48" t="s">
        <v>79</v>
      </c>
      <c r="C76" s="35" t="s">
        <v>478</v>
      </c>
      <c r="D76" s="43">
        <v>50.67</v>
      </c>
      <c r="E76" s="47" t="s">
        <v>27</v>
      </c>
      <c r="F76" s="174">
        <f>$D$5</f>
        <v>0.5</v>
      </c>
      <c r="G76" s="187">
        <f t="shared" si="12"/>
        <v>25.335000000000001</v>
      </c>
      <c r="H76" s="45"/>
      <c r="I76" s="50">
        <f>SUM(G76*H76)</f>
        <v>0</v>
      </c>
      <c r="J76" s="26"/>
      <c r="K76" s="24"/>
    </row>
    <row r="77" spans="1:11" x14ac:dyDescent="0.25">
      <c r="A77" s="36"/>
      <c r="B77" s="48"/>
      <c r="C77" s="35"/>
      <c r="D77" s="43"/>
      <c r="E77" s="47"/>
      <c r="F77" s="49"/>
      <c r="G77" s="187"/>
      <c r="H77" s="45"/>
      <c r="I77" s="50"/>
      <c r="J77" s="26"/>
      <c r="K77" s="24"/>
    </row>
    <row r="78" spans="1:11" ht="29.25" x14ac:dyDescent="0.25">
      <c r="A78" s="36" t="s">
        <v>30</v>
      </c>
      <c r="B78" s="48" t="s">
        <v>336</v>
      </c>
      <c r="C78" s="35" t="s">
        <v>29</v>
      </c>
      <c r="D78" s="43">
        <v>37.61</v>
      </c>
      <c r="E78" s="47" t="s">
        <v>27</v>
      </c>
      <c r="F78" s="174">
        <f>$D$3</f>
        <v>0.4</v>
      </c>
      <c r="G78" s="187">
        <f t="shared" si="12"/>
        <v>22.565999999999999</v>
      </c>
      <c r="H78" s="45"/>
      <c r="I78" s="50">
        <f>SUM(G78*H78)</f>
        <v>0</v>
      </c>
      <c r="J78" s="26"/>
      <c r="K78" s="24"/>
    </row>
    <row r="79" spans="1:11" ht="29.25" x14ac:dyDescent="0.25">
      <c r="A79" s="36" t="s">
        <v>30</v>
      </c>
      <c r="B79" s="48" t="s">
        <v>336</v>
      </c>
      <c r="C79" s="35" t="s">
        <v>477</v>
      </c>
      <c r="D79" s="43">
        <v>37.61</v>
      </c>
      <c r="E79" s="47" t="s">
        <v>27</v>
      </c>
      <c r="F79" s="174">
        <f>$D$4</f>
        <v>0.45</v>
      </c>
      <c r="G79" s="187">
        <f t="shared" si="12"/>
        <v>20.685500000000001</v>
      </c>
      <c r="H79" s="45"/>
      <c r="I79" s="50">
        <f>SUM(G79*H79)</f>
        <v>0</v>
      </c>
      <c r="J79" s="26"/>
      <c r="K79" s="24"/>
    </row>
    <row r="80" spans="1:11" ht="29.25" x14ac:dyDescent="0.25">
      <c r="A80" s="36" t="s">
        <v>30</v>
      </c>
      <c r="B80" s="48" t="s">
        <v>336</v>
      </c>
      <c r="C80" s="35" t="s">
        <v>478</v>
      </c>
      <c r="D80" s="43">
        <v>37.61</v>
      </c>
      <c r="E80" s="47" t="s">
        <v>27</v>
      </c>
      <c r="F80" s="174">
        <f>$D$5</f>
        <v>0.5</v>
      </c>
      <c r="G80" s="187">
        <f t="shared" si="12"/>
        <v>18.805</v>
      </c>
      <c r="H80" s="45"/>
      <c r="I80" s="50">
        <f>SUM(G80*H80)</f>
        <v>0</v>
      </c>
      <c r="J80" s="26"/>
      <c r="K80" s="24"/>
    </row>
    <row r="81" spans="1:82" x14ac:dyDescent="0.25">
      <c r="A81" s="36"/>
      <c r="B81" s="48"/>
      <c r="C81" s="35"/>
      <c r="D81" s="43"/>
      <c r="E81" s="47"/>
      <c r="F81" s="174"/>
      <c r="G81" s="187"/>
      <c r="H81" s="45"/>
      <c r="I81" s="50"/>
      <c r="J81" s="26"/>
      <c r="K81" s="24"/>
    </row>
    <row r="82" spans="1:82" ht="29.25" x14ac:dyDescent="0.25">
      <c r="A82" s="36" t="s">
        <v>57</v>
      </c>
      <c r="B82" s="48" t="s">
        <v>78</v>
      </c>
      <c r="C82" s="35" t="s">
        <v>438</v>
      </c>
      <c r="D82" s="43">
        <v>38.18</v>
      </c>
      <c r="E82" s="47" t="s">
        <v>59</v>
      </c>
      <c r="F82" s="174">
        <f>$D$3</f>
        <v>0.4</v>
      </c>
      <c r="G82" s="187">
        <f t="shared" si="12"/>
        <v>22.907999999999998</v>
      </c>
      <c r="H82" s="45"/>
      <c r="I82" s="50">
        <f>SUM(G82*H82)</f>
        <v>0</v>
      </c>
      <c r="J82" s="26"/>
      <c r="K82" s="24"/>
    </row>
    <row r="83" spans="1:82" ht="29.25" x14ac:dyDescent="0.25">
      <c r="A83" s="36" t="s">
        <v>57</v>
      </c>
      <c r="B83" s="48" t="s">
        <v>78</v>
      </c>
      <c r="C83" s="35" t="s">
        <v>439</v>
      </c>
      <c r="D83" s="43">
        <v>38.18</v>
      </c>
      <c r="E83" s="47" t="s">
        <v>59</v>
      </c>
      <c r="F83" s="174">
        <f>$D$4</f>
        <v>0.45</v>
      </c>
      <c r="G83" s="187">
        <f t="shared" si="12"/>
        <v>20.999000000000002</v>
      </c>
      <c r="H83" s="45"/>
      <c r="I83" s="50">
        <f>SUM(G83*H83)</f>
        <v>0</v>
      </c>
      <c r="J83" s="26"/>
      <c r="K83" s="24"/>
    </row>
    <row r="84" spans="1:82" ht="29.25" x14ac:dyDescent="0.25">
      <c r="A84" s="36" t="s">
        <v>57</v>
      </c>
      <c r="B84" s="48" t="s">
        <v>78</v>
      </c>
      <c r="C84" s="35" t="s">
        <v>440</v>
      </c>
      <c r="D84" s="43">
        <v>38.18</v>
      </c>
      <c r="E84" s="47" t="s">
        <v>59</v>
      </c>
      <c r="F84" s="174">
        <f>$D$5</f>
        <v>0.5</v>
      </c>
      <c r="G84" s="187">
        <f t="shared" si="12"/>
        <v>19.09</v>
      </c>
      <c r="H84" s="45"/>
      <c r="I84" s="50">
        <f>SUM(G84*H84)</f>
        <v>0</v>
      </c>
      <c r="J84" s="26"/>
      <c r="K84" s="24"/>
    </row>
    <row r="85" spans="1:82" x14ac:dyDescent="0.25">
      <c r="A85" s="36"/>
      <c r="B85" s="48"/>
      <c r="C85" s="35"/>
      <c r="D85" s="43"/>
      <c r="E85" s="47"/>
      <c r="F85" s="174"/>
      <c r="G85" s="187"/>
      <c r="H85" s="45"/>
      <c r="I85" s="50"/>
      <c r="J85" s="26"/>
      <c r="K85" s="24"/>
    </row>
    <row r="86" spans="1:82" ht="29.25" x14ac:dyDescent="0.25">
      <c r="A86" s="36" t="s">
        <v>58</v>
      </c>
      <c r="B86" s="48" t="s">
        <v>78</v>
      </c>
      <c r="C86" s="35" t="s">
        <v>60</v>
      </c>
      <c r="D86" s="43">
        <v>32.76</v>
      </c>
      <c r="E86" s="47" t="s">
        <v>59</v>
      </c>
      <c r="F86" s="174">
        <f>$D$3</f>
        <v>0.4</v>
      </c>
      <c r="G86" s="187">
        <f t="shared" si="12"/>
        <v>19.655999999999999</v>
      </c>
      <c r="H86" s="45"/>
      <c r="I86" s="50">
        <f>SUM(G86*H86)</f>
        <v>0</v>
      </c>
      <c r="J86" s="26"/>
      <c r="K86" s="24"/>
    </row>
    <row r="87" spans="1:82" ht="29.25" x14ac:dyDescent="0.25">
      <c r="A87" s="36" t="s">
        <v>58</v>
      </c>
      <c r="B87" s="48" t="s">
        <v>78</v>
      </c>
      <c r="C87" s="35" t="s">
        <v>441</v>
      </c>
      <c r="D87" s="43">
        <v>32.76</v>
      </c>
      <c r="E87" s="47" t="s">
        <v>59</v>
      </c>
      <c r="F87" s="174">
        <f>$D$4</f>
        <v>0.45</v>
      </c>
      <c r="G87" s="187">
        <f t="shared" si="12"/>
        <v>18.018000000000001</v>
      </c>
      <c r="H87" s="45"/>
      <c r="I87" s="50">
        <f>SUM(G87*H87)</f>
        <v>0</v>
      </c>
      <c r="J87" s="26"/>
      <c r="K87" s="24"/>
    </row>
    <row r="88" spans="1:82" ht="29.25" x14ac:dyDescent="0.25">
      <c r="A88" s="36" t="s">
        <v>58</v>
      </c>
      <c r="B88" s="48" t="s">
        <v>78</v>
      </c>
      <c r="C88" s="35" t="s">
        <v>442</v>
      </c>
      <c r="D88" s="43">
        <v>32.76</v>
      </c>
      <c r="E88" s="47" t="s">
        <v>59</v>
      </c>
      <c r="F88" s="174">
        <f>$D$5</f>
        <v>0.5</v>
      </c>
      <c r="G88" s="187">
        <f t="shared" si="12"/>
        <v>16.38</v>
      </c>
      <c r="H88" s="45"/>
      <c r="I88" s="50">
        <f>SUM(G88*H88)</f>
        <v>0</v>
      </c>
      <c r="J88" s="26"/>
      <c r="K88" s="24"/>
    </row>
    <row r="89" spans="1:82" s="194" customFormat="1" ht="21" x14ac:dyDescent="0.35">
      <c r="A89" s="201" t="s">
        <v>572</v>
      </c>
      <c r="B89" s="202"/>
      <c r="C89" s="188"/>
      <c r="D89" s="189"/>
      <c r="E89" s="189"/>
      <c r="F89" s="190"/>
      <c r="G89" s="190"/>
      <c r="H89" s="191"/>
      <c r="I89" s="192"/>
      <c r="J89" s="193"/>
      <c r="K89" s="170"/>
      <c r="L89" s="171"/>
      <c r="M89" s="171"/>
      <c r="N89" s="171"/>
      <c r="O89" s="171"/>
      <c r="P89" s="171"/>
      <c r="Q89" s="171"/>
      <c r="R89" s="171"/>
      <c r="S89" s="171"/>
      <c r="T89" s="171"/>
      <c r="U89" s="171"/>
      <c r="V89" s="171"/>
      <c r="W89" s="171"/>
      <c r="X89" s="171"/>
      <c r="Y89" s="171"/>
      <c r="Z89" s="171"/>
      <c r="AA89" s="171"/>
      <c r="AB89" s="171"/>
      <c r="AC89" s="171"/>
      <c r="AD89" s="171"/>
      <c r="AE89" s="171"/>
      <c r="AF89" s="171"/>
      <c r="AG89" s="171"/>
      <c r="AH89" s="171"/>
      <c r="AI89" s="171"/>
      <c r="AJ89" s="171"/>
      <c r="AK89" s="171"/>
      <c r="AL89" s="171"/>
      <c r="AM89" s="171"/>
      <c r="AN89" s="171"/>
      <c r="AO89" s="171"/>
      <c r="AP89" s="171"/>
      <c r="AQ89" s="171"/>
      <c r="AR89" s="171"/>
      <c r="AS89" s="171"/>
      <c r="AT89" s="171"/>
      <c r="AU89" s="171"/>
      <c r="AV89" s="171"/>
      <c r="AW89" s="171"/>
      <c r="AX89" s="171"/>
      <c r="AY89" s="171"/>
      <c r="AZ89" s="171"/>
      <c r="BA89" s="171"/>
      <c r="BB89" s="171"/>
      <c r="BC89" s="171"/>
      <c r="BD89" s="171"/>
      <c r="BE89" s="171"/>
      <c r="BF89" s="171"/>
      <c r="BG89" s="171"/>
      <c r="BH89" s="171"/>
      <c r="BI89" s="171"/>
      <c r="BJ89" s="171"/>
      <c r="BK89" s="171"/>
      <c r="BL89" s="171"/>
      <c r="BM89" s="171"/>
      <c r="BN89" s="171"/>
      <c r="BO89" s="171"/>
      <c r="BP89" s="171"/>
      <c r="BQ89" s="171"/>
      <c r="BR89" s="171"/>
      <c r="BS89" s="171"/>
      <c r="BT89" s="171"/>
      <c r="BU89" s="171"/>
      <c r="BV89" s="171"/>
      <c r="BW89" s="171"/>
      <c r="BX89" s="171"/>
      <c r="BY89" s="171"/>
      <c r="BZ89" s="171"/>
      <c r="CA89" s="171"/>
      <c r="CB89" s="171"/>
      <c r="CC89" s="171"/>
      <c r="CD89" s="171"/>
    </row>
    <row r="90" spans="1:82" ht="29.25" x14ac:dyDescent="0.25">
      <c r="A90" s="40" t="s">
        <v>262</v>
      </c>
      <c r="B90" s="41" t="s">
        <v>355</v>
      </c>
      <c r="C90" s="42" t="s">
        <v>365</v>
      </c>
      <c r="D90" s="43">
        <v>41.41</v>
      </c>
      <c r="E90" s="43" t="s">
        <v>6</v>
      </c>
      <c r="F90" s="174">
        <f>$D$3</f>
        <v>0.4</v>
      </c>
      <c r="G90" s="187">
        <f t="shared" si="12"/>
        <v>24.845999999999997</v>
      </c>
      <c r="H90" s="45"/>
      <c r="I90" s="46">
        <f>SUM(G90*H90)</f>
        <v>0</v>
      </c>
      <c r="J90" s="26"/>
      <c r="K90" s="24"/>
    </row>
    <row r="91" spans="1:82" ht="29.25" x14ac:dyDescent="0.25">
      <c r="A91" s="40" t="s">
        <v>262</v>
      </c>
      <c r="B91" s="41" t="s">
        <v>355</v>
      </c>
      <c r="C91" s="42" t="s">
        <v>525</v>
      </c>
      <c r="D91" s="43">
        <v>41.41</v>
      </c>
      <c r="E91" s="43" t="s">
        <v>6</v>
      </c>
      <c r="F91" s="174">
        <f>$D$4</f>
        <v>0.45</v>
      </c>
      <c r="G91" s="187">
        <f t="shared" si="12"/>
        <v>22.775500000000001</v>
      </c>
      <c r="H91" s="45"/>
      <c r="I91" s="46">
        <f>SUM(G91*H91)</f>
        <v>0</v>
      </c>
      <c r="J91" s="26"/>
      <c r="K91" s="24"/>
    </row>
    <row r="92" spans="1:82" ht="29.25" x14ac:dyDescent="0.25">
      <c r="A92" s="40" t="s">
        <v>262</v>
      </c>
      <c r="B92" s="41" t="s">
        <v>355</v>
      </c>
      <c r="C92" s="42" t="s">
        <v>532</v>
      </c>
      <c r="D92" s="43">
        <v>41.41</v>
      </c>
      <c r="E92" s="43" t="s">
        <v>6</v>
      </c>
      <c r="F92" s="174">
        <f>$D$5</f>
        <v>0.5</v>
      </c>
      <c r="G92" s="187">
        <f t="shared" si="12"/>
        <v>20.704999999999998</v>
      </c>
      <c r="H92" s="45"/>
      <c r="I92" s="46">
        <f>SUM(G92*H92)</f>
        <v>0</v>
      </c>
      <c r="J92" s="26"/>
      <c r="K92" s="24"/>
    </row>
    <row r="93" spans="1:82" ht="29.25" x14ac:dyDescent="0.25">
      <c r="A93" s="40" t="s">
        <v>262</v>
      </c>
      <c r="B93" s="41" t="s">
        <v>355</v>
      </c>
      <c r="C93" s="42" t="s">
        <v>533</v>
      </c>
      <c r="D93" s="43">
        <v>41.41</v>
      </c>
      <c r="E93" s="43" t="s">
        <v>6</v>
      </c>
      <c r="F93" s="49">
        <f>$D$6</f>
        <v>0.55000000000000004</v>
      </c>
      <c r="G93" s="187">
        <f t="shared" si="12"/>
        <v>18.634499999999996</v>
      </c>
      <c r="H93" s="45"/>
      <c r="I93" s="46">
        <f>SUM(G93*H93)</f>
        <v>0</v>
      </c>
      <c r="J93" s="26"/>
      <c r="K93" s="24"/>
    </row>
    <row r="94" spans="1:82" x14ac:dyDescent="0.25">
      <c r="A94" s="40"/>
      <c r="B94" s="41"/>
      <c r="C94" s="42"/>
      <c r="D94" s="43"/>
      <c r="E94" s="43"/>
      <c r="F94" s="44"/>
      <c r="G94" s="187"/>
      <c r="H94" s="45"/>
      <c r="I94" s="46"/>
      <c r="J94" s="26"/>
      <c r="K94" s="24"/>
    </row>
    <row r="95" spans="1:82" ht="29.25" x14ac:dyDescent="0.25">
      <c r="A95" s="40" t="s">
        <v>263</v>
      </c>
      <c r="B95" s="41" t="s">
        <v>356</v>
      </c>
      <c r="C95" s="35" t="s">
        <v>38</v>
      </c>
      <c r="D95" s="43">
        <v>56.01</v>
      </c>
      <c r="E95" s="43" t="s">
        <v>2</v>
      </c>
      <c r="F95" s="174">
        <f>$D$3</f>
        <v>0.4</v>
      </c>
      <c r="G95" s="187">
        <f t="shared" si="12"/>
        <v>33.605999999999995</v>
      </c>
      <c r="H95" s="45"/>
      <c r="I95" s="46">
        <f>SUM(G95*H95)</f>
        <v>0</v>
      </c>
      <c r="J95" s="26"/>
      <c r="K95" s="24"/>
    </row>
    <row r="96" spans="1:82" ht="29.25" x14ac:dyDescent="0.25">
      <c r="A96" s="40" t="s">
        <v>263</v>
      </c>
      <c r="B96" s="41" t="s">
        <v>356</v>
      </c>
      <c r="C96" s="35" t="s">
        <v>518</v>
      </c>
      <c r="D96" s="43">
        <v>56.01</v>
      </c>
      <c r="E96" s="43" t="s">
        <v>2</v>
      </c>
      <c r="F96" s="174">
        <f>$D$4</f>
        <v>0.45</v>
      </c>
      <c r="G96" s="187">
        <f t="shared" si="12"/>
        <v>30.805500000000002</v>
      </c>
      <c r="H96" s="45"/>
      <c r="I96" s="46">
        <f>SUM(G96*H96)</f>
        <v>0</v>
      </c>
      <c r="J96" s="26"/>
      <c r="K96" s="24"/>
    </row>
    <row r="97" spans="1:11" ht="29.25" x14ac:dyDescent="0.25">
      <c r="A97" s="40" t="s">
        <v>263</v>
      </c>
      <c r="B97" s="41" t="s">
        <v>356</v>
      </c>
      <c r="C97" s="35" t="s">
        <v>526</v>
      </c>
      <c r="D97" s="43">
        <v>56.01</v>
      </c>
      <c r="E97" s="43" t="s">
        <v>2</v>
      </c>
      <c r="F97" s="174">
        <f>$D$5</f>
        <v>0.5</v>
      </c>
      <c r="G97" s="187">
        <f t="shared" si="12"/>
        <v>28.004999999999999</v>
      </c>
      <c r="H97" s="45"/>
      <c r="I97" s="46">
        <f>SUM(G97*H97)</f>
        <v>0</v>
      </c>
      <c r="J97" s="26"/>
      <c r="K97" s="24"/>
    </row>
    <row r="98" spans="1:11" x14ac:dyDescent="0.25">
      <c r="A98" s="40"/>
      <c r="B98" s="41"/>
      <c r="C98" s="35"/>
      <c r="D98" s="43"/>
      <c r="E98" s="43"/>
      <c r="F98" s="44"/>
      <c r="G98" s="187"/>
      <c r="H98" s="45"/>
      <c r="I98" s="46"/>
      <c r="J98" s="26"/>
      <c r="K98" s="24"/>
    </row>
    <row r="99" spans="1:11" ht="29.25" x14ac:dyDescent="0.25">
      <c r="A99" s="40" t="s">
        <v>264</v>
      </c>
      <c r="B99" s="41" t="s">
        <v>357</v>
      </c>
      <c r="C99" s="35" t="s">
        <v>38</v>
      </c>
      <c r="D99" s="43">
        <v>67.989999999999995</v>
      </c>
      <c r="E99" s="43" t="s">
        <v>2</v>
      </c>
      <c r="F99" s="174">
        <f>$D$3</f>
        <v>0.4</v>
      </c>
      <c r="G99" s="187">
        <f t="shared" si="12"/>
        <v>40.793999999999997</v>
      </c>
      <c r="H99" s="45"/>
      <c r="I99" s="46">
        <f>SUM(G99*H99)</f>
        <v>0</v>
      </c>
      <c r="J99" s="26"/>
      <c r="K99" s="24"/>
    </row>
    <row r="100" spans="1:11" ht="29.25" x14ac:dyDescent="0.25">
      <c r="A100" s="40" t="s">
        <v>264</v>
      </c>
      <c r="B100" s="41" t="s">
        <v>357</v>
      </c>
      <c r="C100" s="35" t="s">
        <v>518</v>
      </c>
      <c r="D100" s="43">
        <v>67.989999999999995</v>
      </c>
      <c r="E100" s="43" t="s">
        <v>2</v>
      </c>
      <c r="F100" s="174">
        <f>$D$4</f>
        <v>0.45</v>
      </c>
      <c r="G100" s="187">
        <f t="shared" si="12"/>
        <v>37.394500000000001</v>
      </c>
      <c r="H100" s="45"/>
      <c r="I100" s="46">
        <f>SUM(G100*H100)</f>
        <v>0</v>
      </c>
      <c r="J100" s="26"/>
      <c r="K100" s="24"/>
    </row>
    <row r="101" spans="1:11" ht="29.25" x14ac:dyDescent="0.25">
      <c r="A101" s="40" t="s">
        <v>264</v>
      </c>
      <c r="B101" s="41" t="s">
        <v>357</v>
      </c>
      <c r="C101" s="35" t="s">
        <v>526</v>
      </c>
      <c r="D101" s="43">
        <v>67.989999999999995</v>
      </c>
      <c r="E101" s="43" t="s">
        <v>2</v>
      </c>
      <c r="F101" s="174">
        <f>$D$5</f>
        <v>0.5</v>
      </c>
      <c r="G101" s="187">
        <f t="shared" si="12"/>
        <v>33.994999999999997</v>
      </c>
      <c r="H101" s="45"/>
      <c r="I101" s="46">
        <f>SUM(G101*H101)</f>
        <v>0</v>
      </c>
      <c r="J101" s="26"/>
      <c r="K101" s="24"/>
    </row>
    <row r="102" spans="1:11" x14ac:dyDescent="0.25">
      <c r="A102" s="40"/>
      <c r="B102" s="41"/>
      <c r="C102" s="35"/>
      <c r="D102" s="43"/>
      <c r="E102" s="43"/>
      <c r="F102" s="44"/>
      <c r="G102" s="187"/>
      <c r="H102" s="45"/>
      <c r="I102" s="46"/>
      <c r="J102" s="26"/>
      <c r="K102" s="24"/>
    </row>
    <row r="103" spans="1:11" ht="29.25" x14ac:dyDescent="0.25">
      <c r="A103" s="40" t="s">
        <v>265</v>
      </c>
      <c r="B103" s="41" t="s">
        <v>484</v>
      </c>
      <c r="C103" s="35" t="s">
        <v>38</v>
      </c>
      <c r="D103" s="43">
        <v>67.989999999999995</v>
      </c>
      <c r="E103" s="43" t="s">
        <v>2</v>
      </c>
      <c r="F103" s="174">
        <f>$D$3</f>
        <v>0.4</v>
      </c>
      <c r="G103" s="187">
        <f t="shared" si="12"/>
        <v>40.793999999999997</v>
      </c>
      <c r="H103" s="45"/>
      <c r="I103" s="46">
        <f>SUM(G103*H103)</f>
        <v>0</v>
      </c>
      <c r="J103" s="26"/>
      <c r="K103" s="24"/>
    </row>
    <row r="104" spans="1:11" ht="29.25" x14ac:dyDescent="0.25">
      <c r="A104" s="40" t="s">
        <v>265</v>
      </c>
      <c r="B104" s="41" t="s">
        <v>484</v>
      </c>
      <c r="C104" s="35" t="s">
        <v>518</v>
      </c>
      <c r="D104" s="43">
        <v>67.989999999999995</v>
      </c>
      <c r="E104" s="43" t="s">
        <v>2</v>
      </c>
      <c r="F104" s="174">
        <f>$D$4</f>
        <v>0.45</v>
      </c>
      <c r="G104" s="187">
        <f t="shared" si="12"/>
        <v>37.394500000000001</v>
      </c>
      <c r="H104" s="45"/>
      <c r="I104" s="46">
        <f>SUM(G104*H104)</f>
        <v>0</v>
      </c>
      <c r="J104" s="26"/>
      <c r="K104" s="24"/>
    </row>
    <row r="105" spans="1:11" ht="29.25" x14ac:dyDescent="0.25">
      <c r="A105" s="40" t="s">
        <v>265</v>
      </c>
      <c r="B105" s="41" t="s">
        <v>484</v>
      </c>
      <c r="C105" s="35" t="s">
        <v>526</v>
      </c>
      <c r="D105" s="43">
        <v>67.989999999999995</v>
      </c>
      <c r="E105" s="43" t="s">
        <v>2</v>
      </c>
      <c r="F105" s="174">
        <f>$D$5</f>
        <v>0.5</v>
      </c>
      <c r="G105" s="187">
        <f t="shared" si="12"/>
        <v>33.994999999999997</v>
      </c>
      <c r="H105" s="45"/>
      <c r="I105" s="46">
        <f>SUM(G105*H105)</f>
        <v>0</v>
      </c>
      <c r="J105" s="26"/>
      <c r="K105" s="24"/>
    </row>
    <row r="106" spans="1:11" x14ac:dyDescent="0.25">
      <c r="A106" s="40"/>
      <c r="B106" s="41"/>
      <c r="C106" s="35"/>
      <c r="D106" s="43"/>
      <c r="E106" s="43"/>
      <c r="F106" s="44"/>
      <c r="G106" s="187"/>
      <c r="H106" s="45"/>
      <c r="I106" s="46"/>
      <c r="J106" s="26"/>
      <c r="K106" s="24"/>
    </row>
    <row r="107" spans="1:11" ht="33" customHeight="1" x14ac:dyDescent="0.25">
      <c r="A107" s="36" t="s">
        <v>321</v>
      </c>
      <c r="B107" s="41" t="s">
        <v>348</v>
      </c>
      <c r="C107" s="35" t="s">
        <v>38</v>
      </c>
      <c r="D107" s="43">
        <v>20.25</v>
      </c>
      <c r="E107" s="43" t="s">
        <v>2</v>
      </c>
      <c r="F107" s="174">
        <f>$D$3</f>
        <v>0.4</v>
      </c>
      <c r="G107" s="187">
        <f t="shared" si="12"/>
        <v>12.15</v>
      </c>
      <c r="H107" s="45"/>
      <c r="I107" s="46">
        <f>SUM(G107*H107)</f>
        <v>0</v>
      </c>
      <c r="J107" s="28"/>
      <c r="K107" s="24"/>
    </row>
    <row r="108" spans="1:11" ht="33" customHeight="1" x14ac:dyDescent="0.25">
      <c r="A108" s="36" t="s">
        <v>321</v>
      </c>
      <c r="B108" s="41" t="s">
        <v>348</v>
      </c>
      <c r="C108" s="35" t="s">
        <v>527</v>
      </c>
      <c r="D108" s="43">
        <v>20.25</v>
      </c>
      <c r="E108" s="43" t="s">
        <v>2</v>
      </c>
      <c r="F108" s="174">
        <f>$D$4</f>
        <v>0.45</v>
      </c>
      <c r="G108" s="187">
        <f t="shared" si="12"/>
        <v>11.137500000000001</v>
      </c>
      <c r="H108" s="45"/>
      <c r="I108" s="46">
        <f>SUM(G108*H108)</f>
        <v>0</v>
      </c>
      <c r="J108" s="28"/>
      <c r="K108" s="24"/>
    </row>
    <row r="109" spans="1:11" ht="33" customHeight="1" x14ac:dyDescent="0.25">
      <c r="A109" s="36" t="s">
        <v>321</v>
      </c>
      <c r="B109" s="41" t="s">
        <v>348</v>
      </c>
      <c r="C109" s="35" t="s">
        <v>528</v>
      </c>
      <c r="D109" s="43">
        <v>20.25</v>
      </c>
      <c r="E109" s="43" t="s">
        <v>2</v>
      </c>
      <c r="F109" s="174">
        <f>$D$5</f>
        <v>0.5</v>
      </c>
      <c r="G109" s="187">
        <f t="shared" si="12"/>
        <v>10.125</v>
      </c>
      <c r="H109" s="45"/>
      <c r="I109" s="46">
        <f>SUM(G109*H109)</f>
        <v>0</v>
      </c>
      <c r="J109" s="28"/>
      <c r="K109" s="24"/>
    </row>
    <row r="110" spans="1:11" x14ac:dyDescent="0.25">
      <c r="A110" s="40"/>
      <c r="B110" s="41"/>
      <c r="C110" s="42"/>
      <c r="D110" s="43"/>
      <c r="E110" s="43"/>
      <c r="F110" s="44"/>
      <c r="G110" s="187"/>
      <c r="H110" s="45"/>
      <c r="I110" s="46"/>
      <c r="J110" s="28"/>
      <c r="K110" s="24"/>
    </row>
    <row r="111" spans="1:11" ht="29.25" x14ac:dyDescent="0.25">
      <c r="A111" s="40" t="s">
        <v>284</v>
      </c>
      <c r="B111" s="41" t="s">
        <v>366</v>
      </c>
      <c r="C111" s="42" t="s">
        <v>365</v>
      </c>
      <c r="D111" s="43">
        <v>27.95</v>
      </c>
      <c r="E111" s="43" t="s">
        <v>6</v>
      </c>
      <c r="F111" s="174">
        <f>$D$3</f>
        <v>0.4</v>
      </c>
      <c r="G111" s="187">
        <f t="shared" si="12"/>
        <v>16.77</v>
      </c>
      <c r="H111" s="45"/>
      <c r="I111" s="46">
        <f>SUM(G111*H111)</f>
        <v>0</v>
      </c>
      <c r="J111" s="28"/>
      <c r="K111" s="24"/>
    </row>
    <row r="112" spans="1:11" ht="29.25" x14ac:dyDescent="0.25">
      <c r="A112" s="40" t="s">
        <v>284</v>
      </c>
      <c r="B112" s="41" t="s">
        <v>366</v>
      </c>
      <c r="C112" s="42" t="s">
        <v>525</v>
      </c>
      <c r="D112" s="43">
        <v>27.95</v>
      </c>
      <c r="E112" s="43" t="s">
        <v>6</v>
      </c>
      <c r="F112" s="174">
        <f>$D$4</f>
        <v>0.45</v>
      </c>
      <c r="G112" s="187">
        <f t="shared" si="12"/>
        <v>15.3725</v>
      </c>
      <c r="H112" s="45"/>
      <c r="I112" s="46">
        <f>SUM(G112*H112)</f>
        <v>0</v>
      </c>
      <c r="J112" s="28"/>
      <c r="K112" s="24"/>
    </row>
    <row r="113" spans="1:11" ht="29.25" x14ac:dyDescent="0.25">
      <c r="A113" s="40" t="s">
        <v>284</v>
      </c>
      <c r="B113" s="41" t="s">
        <v>366</v>
      </c>
      <c r="C113" s="42" t="s">
        <v>532</v>
      </c>
      <c r="D113" s="43">
        <v>27.95</v>
      </c>
      <c r="E113" s="43" t="s">
        <v>6</v>
      </c>
      <c r="F113" s="174">
        <f>$D$5</f>
        <v>0.5</v>
      </c>
      <c r="G113" s="187">
        <f t="shared" si="12"/>
        <v>13.975</v>
      </c>
      <c r="H113" s="45"/>
      <c r="I113" s="46">
        <f>SUM(G113*H113)</f>
        <v>0</v>
      </c>
      <c r="J113" s="28"/>
      <c r="K113" s="24"/>
    </row>
    <row r="114" spans="1:11" ht="29.25" x14ac:dyDescent="0.25">
      <c r="A114" s="40" t="s">
        <v>284</v>
      </c>
      <c r="B114" s="41" t="s">
        <v>366</v>
      </c>
      <c r="C114" s="42" t="s">
        <v>533</v>
      </c>
      <c r="D114" s="43">
        <v>27.95</v>
      </c>
      <c r="E114" s="43" t="s">
        <v>6</v>
      </c>
      <c r="F114" s="49">
        <f>$D$6</f>
        <v>0.55000000000000004</v>
      </c>
      <c r="G114" s="187">
        <f t="shared" si="12"/>
        <v>12.577499999999999</v>
      </c>
      <c r="H114" s="45"/>
      <c r="I114" s="46">
        <f>SUM(G114*H114)</f>
        <v>0</v>
      </c>
      <c r="J114" s="28"/>
      <c r="K114" s="24"/>
    </row>
    <row r="115" spans="1:11" x14ac:dyDescent="0.25">
      <c r="A115" s="40"/>
      <c r="B115" s="41"/>
      <c r="C115" s="42"/>
      <c r="D115" s="43"/>
      <c r="E115" s="43"/>
      <c r="F115" s="44"/>
      <c r="G115" s="187"/>
      <c r="H115" s="45"/>
      <c r="I115" s="46"/>
      <c r="J115" s="28"/>
      <c r="K115" s="24"/>
    </row>
    <row r="116" spans="1:11" ht="29.25" x14ac:dyDescent="0.25">
      <c r="A116" s="40" t="s">
        <v>285</v>
      </c>
      <c r="B116" s="41" t="s">
        <v>358</v>
      </c>
      <c r="C116" s="35" t="s">
        <v>38</v>
      </c>
      <c r="D116" s="43">
        <v>34.880000000000003</v>
      </c>
      <c r="E116" s="43" t="s">
        <v>2</v>
      </c>
      <c r="F116" s="174">
        <f>$D$3</f>
        <v>0.4</v>
      </c>
      <c r="G116" s="187">
        <f t="shared" si="12"/>
        <v>20.928000000000001</v>
      </c>
      <c r="H116" s="45"/>
      <c r="I116" s="46">
        <f>SUM(G116*H116)</f>
        <v>0</v>
      </c>
      <c r="J116" s="28"/>
      <c r="K116" s="24"/>
    </row>
    <row r="117" spans="1:11" ht="29.25" x14ac:dyDescent="0.25">
      <c r="A117" s="40" t="s">
        <v>285</v>
      </c>
      <c r="B117" s="41" t="s">
        <v>358</v>
      </c>
      <c r="C117" s="35" t="s">
        <v>518</v>
      </c>
      <c r="D117" s="43">
        <v>34.880000000000003</v>
      </c>
      <c r="E117" s="43" t="s">
        <v>2</v>
      </c>
      <c r="F117" s="174">
        <f>$D$4</f>
        <v>0.45</v>
      </c>
      <c r="G117" s="187">
        <f t="shared" si="12"/>
        <v>19.184000000000005</v>
      </c>
      <c r="H117" s="45"/>
      <c r="I117" s="46">
        <f>SUM(G117*H117)</f>
        <v>0</v>
      </c>
      <c r="J117" s="28"/>
      <c r="K117" s="24"/>
    </row>
    <row r="118" spans="1:11" ht="29.25" x14ac:dyDescent="0.25">
      <c r="A118" s="40" t="s">
        <v>285</v>
      </c>
      <c r="B118" s="41" t="s">
        <v>358</v>
      </c>
      <c r="C118" s="35" t="s">
        <v>526</v>
      </c>
      <c r="D118" s="43">
        <v>34.880000000000003</v>
      </c>
      <c r="E118" s="43" t="s">
        <v>2</v>
      </c>
      <c r="F118" s="174">
        <f>$D$5</f>
        <v>0.5</v>
      </c>
      <c r="G118" s="187">
        <f t="shared" si="12"/>
        <v>17.440000000000001</v>
      </c>
      <c r="H118" s="45"/>
      <c r="I118" s="46">
        <f>SUM(G118*H118)</f>
        <v>0</v>
      </c>
      <c r="J118" s="28"/>
      <c r="K118" s="24"/>
    </row>
    <row r="119" spans="1:11" x14ac:dyDescent="0.25">
      <c r="A119" s="40"/>
      <c r="B119" s="41"/>
      <c r="C119" s="35"/>
      <c r="D119" s="43"/>
      <c r="E119" s="43"/>
      <c r="F119" s="44"/>
      <c r="G119" s="187"/>
      <c r="H119" s="45"/>
      <c r="I119" s="46"/>
      <c r="J119" s="28"/>
      <c r="K119" s="24"/>
    </row>
    <row r="120" spans="1:11" ht="30.75" customHeight="1" x14ac:dyDescent="0.25">
      <c r="A120" s="36" t="s">
        <v>320</v>
      </c>
      <c r="B120" s="41" t="s">
        <v>367</v>
      </c>
      <c r="C120" s="35" t="s">
        <v>38</v>
      </c>
      <c r="D120" s="43">
        <v>12.98</v>
      </c>
      <c r="E120" s="43" t="s">
        <v>2</v>
      </c>
      <c r="F120" s="174">
        <f>$D$3</f>
        <v>0.4</v>
      </c>
      <c r="G120" s="187">
        <f t="shared" si="12"/>
        <v>7.7880000000000003</v>
      </c>
      <c r="H120" s="45"/>
      <c r="I120" s="46">
        <f t="shared" ref="I120:I127" si="13">SUM(G120*H120)</f>
        <v>0</v>
      </c>
      <c r="J120" s="28"/>
      <c r="K120" s="24"/>
    </row>
    <row r="121" spans="1:11" ht="30.75" customHeight="1" x14ac:dyDescent="0.25">
      <c r="A121" s="36" t="s">
        <v>320</v>
      </c>
      <c r="B121" s="41" t="s">
        <v>367</v>
      </c>
      <c r="C121" s="35" t="s">
        <v>527</v>
      </c>
      <c r="D121" s="43">
        <v>12.98</v>
      </c>
      <c r="E121" s="43" t="s">
        <v>2</v>
      </c>
      <c r="F121" s="174">
        <f>$D$4</f>
        <v>0.45</v>
      </c>
      <c r="G121" s="187">
        <f t="shared" si="12"/>
        <v>7.1390000000000011</v>
      </c>
      <c r="H121" s="45"/>
      <c r="I121" s="46">
        <f t="shared" si="13"/>
        <v>0</v>
      </c>
      <c r="J121" s="28"/>
      <c r="K121" s="24"/>
    </row>
    <row r="122" spans="1:11" ht="30.75" customHeight="1" x14ac:dyDescent="0.25">
      <c r="A122" s="36" t="s">
        <v>320</v>
      </c>
      <c r="B122" s="41" t="s">
        <v>367</v>
      </c>
      <c r="C122" s="35" t="s">
        <v>528</v>
      </c>
      <c r="D122" s="43">
        <v>12.98</v>
      </c>
      <c r="E122" s="43" t="s">
        <v>2</v>
      </c>
      <c r="F122" s="174">
        <f>$D$5</f>
        <v>0.5</v>
      </c>
      <c r="G122" s="187">
        <f t="shared" si="12"/>
        <v>6.49</v>
      </c>
      <c r="H122" s="45"/>
      <c r="I122" s="46">
        <f t="shared" si="13"/>
        <v>0</v>
      </c>
      <c r="J122" s="28"/>
      <c r="K122" s="24"/>
    </row>
    <row r="123" spans="1:11" x14ac:dyDescent="0.25">
      <c r="A123" s="36"/>
      <c r="B123" s="48"/>
      <c r="C123" s="35"/>
      <c r="D123" s="43"/>
      <c r="E123" s="47"/>
      <c r="F123" s="49"/>
      <c r="G123" s="187"/>
      <c r="H123" s="45"/>
      <c r="I123" s="50">
        <f t="shared" si="13"/>
        <v>0</v>
      </c>
      <c r="J123" s="28"/>
      <c r="K123" s="24"/>
    </row>
    <row r="124" spans="1:11" s="6" customFormat="1" ht="30" customHeight="1" x14ac:dyDescent="0.25">
      <c r="A124" s="36" t="s">
        <v>573</v>
      </c>
      <c r="B124" s="48" t="s">
        <v>561</v>
      </c>
      <c r="C124" s="42" t="s">
        <v>488</v>
      </c>
      <c r="D124" s="43">
        <v>30.61</v>
      </c>
      <c r="E124" s="47" t="s">
        <v>6</v>
      </c>
      <c r="F124" s="174">
        <f>$D$3</f>
        <v>0.4</v>
      </c>
      <c r="G124" s="187">
        <f t="shared" si="12"/>
        <v>18.366</v>
      </c>
      <c r="H124" s="45"/>
      <c r="I124" s="50">
        <f t="shared" si="13"/>
        <v>0</v>
      </c>
      <c r="J124" s="28"/>
      <c r="K124" s="24"/>
    </row>
    <row r="125" spans="1:11" s="6" customFormat="1" ht="30" customHeight="1" x14ac:dyDescent="0.25">
      <c r="A125" s="36" t="s">
        <v>573</v>
      </c>
      <c r="B125" s="48" t="s">
        <v>561</v>
      </c>
      <c r="C125" s="42" t="s">
        <v>529</v>
      </c>
      <c r="D125" s="43">
        <v>30.61</v>
      </c>
      <c r="E125" s="47" t="s">
        <v>6</v>
      </c>
      <c r="F125" s="174">
        <f>$D$4</f>
        <v>0.45</v>
      </c>
      <c r="G125" s="187">
        <f t="shared" si="12"/>
        <v>16.8355</v>
      </c>
      <c r="H125" s="45"/>
      <c r="I125" s="50">
        <f t="shared" si="13"/>
        <v>0</v>
      </c>
      <c r="J125" s="28"/>
      <c r="K125" s="24"/>
    </row>
    <row r="126" spans="1:11" s="6" customFormat="1" ht="30" customHeight="1" x14ac:dyDescent="0.25">
      <c r="A126" s="36" t="s">
        <v>573</v>
      </c>
      <c r="B126" s="48" t="s">
        <v>561</v>
      </c>
      <c r="C126" s="42" t="s">
        <v>530</v>
      </c>
      <c r="D126" s="43">
        <v>30.61</v>
      </c>
      <c r="E126" s="47" t="s">
        <v>6</v>
      </c>
      <c r="F126" s="174">
        <f>$D$5</f>
        <v>0.5</v>
      </c>
      <c r="G126" s="187">
        <f t="shared" ref="G126:G127" si="14">SUM($D126*(1-$F126))</f>
        <v>15.305</v>
      </c>
      <c r="H126" s="45"/>
      <c r="I126" s="50">
        <f t="shared" si="13"/>
        <v>0</v>
      </c>
      <c r="J126" s="28"/>
      <c r="K126" s="24"/>
    </row>
    <row r="127" spans="1:11" s="6" customFormat="1" ht="30" customHeight="1" x14ac:dyDescent="0.25">
      <c r="A127" s="36" t="s">
        <v>573</v>
      </c>
      <c r="B127" s="48" t="s">
        <v>561</v>
      </c>
      <c r="C127" s="42" t="s">
        <v>531</v>
      </c>
      <c r="D127" s="43">
        <v>30.61</v>
      </c>
      <c r="E127" s="47" t="s">
        <v>6</v>
      </c>
      <c r="F127" s="49">
        <f>$D$6</f>
        <v>0.55000000000000004</v>
      </c>
      <c r="G127" s="187">
        <f t="shared" si="14"/>
        <v>13.774499999999998</v>
      </c>
      <c r="H127" s="45"/>
      <c r="I127" s="50">
        <f t="shared" si="13"/>
        <v>0</v>
      </c>
      <c r="J127" s="28"/>
      <c r="K127" s="24"/>
    </row>
    <row r="128" spans="1:11" s="6" customFormat="1" x14ac:dyDescent="0.25">
      <c r="A128" s="36"/>
      <c r="B128" s="48"/>
      <c r="C128" s="42"/>
      <c r="D128" s="43"/>
      <c r="E128" s="47"/>
      <c r="F128" s="49"/>
      <c r="G128" s="187"/>
      <c r="H128" s="45"/>
      <c r="I128" s="50"/>
      <c r="J128" s="28"/>
      <c r="K128" s="24"/>
    </row>
    <row r="129" spans="1:11" s="6" customFormat="1" ht="29.25" x14ac:dyDescent="0.25">
      <c r="A129" s="36" t="s">
        <v>574</v>
      </c>
      <c r="B129" s="48" t="s">
        <v>562</v>
      </c>
      <c r="C129" s="35" t="s">
        <v>38</v>
      </c>
      <c r="D129" s="43">
        <v>65.02</v>
      </c>
      <c r="E129" s="47" t="s">
        <v>2</v>
      </c>
      <c r="F129" s="174">
        <f>$D$3</f>
        <v>0.4</v>
      </c>
      <c r="G129" s="187">
        <f t="shared" ref="G129:G131" si="15">SUM($D129*(1-$F129))</f>
        <v>39.011999999999993</v>
      </c>
      <c r="H129" s="45"/>
      <c r="I129" s="50">
        <f>SUM(G129*H129)</f>
        <v>0</v>
      </c>
      <c r="J129" s="28"/>
      <c r="K129" s="24"/>
    </row>
    <row r="130" spans="1:11" s="6" customFormat="1" ht="29.25" x14ac:dyDescent="0.25">
      <c r="A130" s="36" t="s">
        <v>574</v>
      </c>
      <c r="B130" s="48" t="s">
        <v>562</v>
      </c>
      <c r="C130" s="35" t="s">
        <v>518</v>
      </c>
      <c r="D130" s="43">
        <v>65.02</v>
      </c>
      <c r="E130" s="47" t="s">
        <v>2</v>
      </c>
      <c r="F130" s="174">
        <f>$D$4</f>
        <v>0.45</v>
      </c>
      <c r="G130" s="187">
        <f t="shared" si="15"/>
        <v>35.761000000000003</v>
      </c>
      <c r="H130" s="45"/>
      <c r="I130" s="50">
        <f>SUM(G130*H130)</f>
        <v>0</v>
      </c>
      <c r="J130" s="28"/>
      <c r="K130" s="24"/>
    </row>
    <row r="131" spans="1:11" s="6" customFormat="1" ht="29.25" x14ac:dyDescent="0.25">
      <c r="A131" s="36" t="s">
        <v>574</v>
      </c>
      <c r="B131" s="48" t="s">
        <v>562</v>
      </c>
      <c r="C131" s="35" t="s">
        <v>526</v>
      </c>
      <c r="D131" s="43">
        <v>65.02</v>
      </c>
      <c r="E131" s="47" t="s">
        <v>2</v>
      </c>
      <c r="F131" s="174">
        <f>$D$5</f>
        <v>0.5</v>
      </c>
      <c r="G131" s="187">
        <f t="shared" si="15"/>
        <v>32.51</v>
      </c>
      <c r="H131" s="45"/>
      <c r="I131" s="50">
        <f>SUM(G131*H131)</f>
        <v>0</v>
      </c>
      <c r="J131" s="28"/>
      <c r="K131" s="24"/>
    </row>
    <row r="132" spans="1:11" s="6" customFormat="1" x14ac:dyDescent="0.25">
      <c r="A132" s="36"/>
      <c r="B132" s="48"/>
      <c r="C132" s="35"/>
      <c r="D132" s="43"/>
      <c r="E132" s="47"/>
      <c r="F132" s="49"/>
      <c r="G132" s="187"/>
      <c r="H132" s="45"/>
      <c r="I132" s="50"/>
      <c r="J132" s="28"/>
      <c r="K132" s="24"/>
    </row>
    <row r="133" spans="1:11" s="6" customFormat="1" ht="30.75" customHeight="1" x14ac:dyDescent="0.25">
      <c r="A133" s="36" t="s">
        <v>575</v>
      </c>
      <c r="B133" s="41" t="s">
        <v>563</v>
      </c>
      <c r="C133" s="35" t="s">
        <v>38</v>
      </c>
      <c r="D133" s="43">
        <v>11.69</v>
      </c>
      <c r="E133" s="47" t="s">
        <v>2</v>
      </c>
      <c r="F133" s="174">
        <f>$D$3</f>
        <v>0.4</v>
      </c>
      <c r="G133" s="187">
        <f t="shared" ref="G133:G135" si="16">SUM($D133*(1-$F133))</f>
        <v>7.0139999999999993</v>
      </c>
      <c r="H133" s="45"/>
      <c r="I133" s="50">
        <f>SUM(G133*H133)</f>
        <v>0</v>
      </c>
      <c r="J133" s="28"/>
      <c r="K133" s="24"/>
    </row>
    <row r="134" spans="1:11" s="6" customFormat="1" ht="30.75" customHeight="1" x14ac:dyDescent="0.25">
      <c r="A134" s="36" t="s">
        <v>575</v>
      </c>
      <c r="B134" s="41" t="s">
        <v>563</v>
      </c>
      <c r="C134" s="35" t="s">
        <v>527</v>
      </c>
      <c r="D134" s="43">
        <v>11.69</v>
      </c>
      <c r="E134" s="47" t="s">
        <v>2</v>
      </c>
      <c r="F134" s="174">
        <f>$D$4</f>
        <v>0.45</v>
      </c>
      <c r="G134" s="187">
        <f t="shared" si="16"/>
        <v>6.4295</v>
      </c>
      <c r="H134" s="45"/>
      <c r="I134" s="50">
        <f>SUM(G134*H134)</f>
        <v>0</v>
      </c>
      <c r="J134" s="28"/>
      <c r="K134" s="24"/>
    </row>
    <row r="135" spans="1:11" s="6" customFormat="1" ht="30.75" customHeight="1" x14ac:dyDescent="0.25">
      <c r="A135" s="36" t="s">
        <v>575</v>
      </c>
      <c r="B135" s="41" t="s">
        <v>563</v>
      </c>
      <c r="C135" s="35" t="s">
        <v>528</v>
      </c>
      <c r="D135" s="43">
        <v>11.69</v>
      </c>
      <c r="E135" s="47" t="s">
        <v>2</v>
      </c>
      <c r="F135" s="174">
        <f>$D$5</f>
        <v>0.5</v>
      </c>
      <c r="G135" s="187">
        <f t="shared" si="16"/>
        <v>5.8449999999999998</v>
      </c>
      <c r="H135" s="45"/>
      <c r="I135" s="50">
        <f>SUM(G135*H135)</f>
        <v>0</v>
      </c>
      <c r="J135" s="28"/>
      <c r="K135" s="24"/>
    </row>
    <row r="136" spans="1:11" x14ac:dyDescent="0.25">
      <c r="A136" s="36"/>
      <c r="B136" s="41"/>
      <c r="C136" s="35"/>
      <c r="D136" s="43"/>
      <c r="E136" s="47"/>
      <c r="F136" s="49"/>
      <c r="G136" s="187"/>
      <c r="H136" s="45"/>
      <c r="I136" s="50"/>
      <c r="J136" s="28"/>
      <c r="K136" s="24"/>
    </row>
    <row r="137" spans="1:11" ht="29.25" x14ac:dyDescent="0.25">
      <c r="A137" s="36" t="s">
        <v>583</v>
      </c>
      <c r="B137" s="48" t="s">
        <v>368</v>
      </c>
      <c r="C137" s="42" t="s">
        <v>488</v>
      </c>
      <c r="D137" s="43">
        <v>41.8</v>
      </c>
      <c r="E137" s="47" t="s">
        <v>6</v>
      </c>
      <c r="F137" s="174">
        <f>$D$3</f>
        <v>0.4</v>
      </c>
      <c r="G137" s="187">
        <f t="shared" ref="G137:G140" si="17">SUM($D137*(1-$F137))</f>
        <v>25.08</v>
      </c>
      <c r="H137" s="45"/>
      <c r="I137" s="50">
        <f>SUM(G137*H137)</f>
        <v>0</v>
      </c>
      <c r="J137" s="28"/>
      <c r="K137" s="24"/>
    </row>
    <row r="138" spans="1:11" ht="29.25" x14ac:dyDescent="0.25">
      <c r="A138" s="36" t="s">
        <v>583</v>
      </c>
      <c r="B138" s="48" t="s">
        <v>368</v>
      </c>
      <c r="C138" s="42" t="s">
        <v>529</v>
      </c>
      <c r="D138" s="43">
        <v>41.8</v>
      </c>
      <c r="E138" s="47" t="s">
        <v>6</v>
      </c>
      <c r="F138" s="174">
        <f>$D$4</f>
        <v>0.45</v>
      </c>
      <c r="G138" s="187">
        <f t="shared" si="17"/>
        <v>22.990000000000002</v>
      </c>
      <c r="H138" s="45"/>
      <c r="I138" s="50">
        <f>SUM(G138*H138)</f>
        <v>0</v>
      </c>
      <c r="J138" s="28"/>
      <c r="K138" s="24"/>
    </row>
    <row r="139" spans="1:11" ht="29.25" x14ac:dyDescent="0.25">
      <c r="A139" s="36" t="s">
        <v>583</v>
      </c>
      <c r="B139" s="48" t="s">
        <v>368</v>
      </c>
      <c r="C139" s="42" t="s">
        <v>530</v>
      </c>
      <c r="D139" s="43">
        <v>41.8</v>
      </c>
      <c r="E139" s="47" t="s">
        <v>6</v>
      </c>
      <c r="F139" s="174">
        <f>$D$5</f>
        <v>0.5</v>
      </c>
      <c r="G139" s="187">
        <f t="shared" si="17"/>
        <v>20.9</v>
      </c>
      <c r="H139" s="45"/>
      <c r="I139" s="50">
        <f>SUM(G139*H139)</f>
        <v>0</v>
      </c>
      <c r="J139" s="28"/>
      <c r="K139" s="24"/>
    </row>
    <row r="140" spans="1:11" ht="29.25" x14ac:dyDescent="0.25">
      <c r="A140" s="36" t="s">
        <v>583</v>
      </c>
      <c r="B140" s="48" t="s">
        <v>368</v>
      </c>
      <c r="C140" s="42" t="s">
        <v>531</v>
      </c>
      <c r="D140" s="43">
        <v>41.8</v>
      </c>
      <c r="E140" s="47" t="s">
        <v>6</v>
      </c>
      <c r="F140" s="49">
        <f>$D$6</f>
        <v>0.55000000000000004</v>
      </c>
      <c r="G140" s="187">
        <f t="shared" si="17"/>
        <v>18.809999999999995</v>
      </c>
      <c r="H140" s="45"/>
      <c r="I140" s="50">
        <f>SUM(G140*H140)</f>
        <v>0</v>
      </c>
      <c r="J140" s="28"/>
      <c r="K140" s="24"/>
    </row>
    <row r="141" spans="1:11" x14ac:dyDescent="0.25">
      <c r="A141" s="36"/>
      <c r="B141" s="48"/>
      <c r="C141" s="42"/>
      <c r="D141" s="43"/>
      <c r="E141" s="47"/>
      <c r="F141" s="49"/>
      <c r="G141" s="187"/>
      <c r="H141" s="45"/>
      <c r="I141" s="50"/>
      <c r="J141" s="28"/>
      <c r="K141" s="24"/>
    </row>
    <row r="142" spans="1:11" ht="29.25" x14ac:dyDescent="0.25">
      <c r="A142" s="36" t="s">
        <v>49</v>
      </c>
      <c r="B142" s="48" t="s">
        <v>369</v>
      </c>
      <c r="C142" s="35" t="s">
        <v>38</v>
      </c>
      <c r="D142" s="43">
        <v>80.760000000000005</v>
      </c>
      <c r="E142" s="47" t="s">
        <v>2</v>
      </c>
      <c r="F142" s="174">
        <f>$D$3</f>
        <v>0.4</v>
      </c>
      <c r="G142" s="187">
        <f t="shared" ref="G142:G144" si="18">SUM($D142*(1-$F142))</f>
        <v>48.456000000000003</v>
      </c>
      <c r="H142" s="45"/>
      <c r="I142" s="50">
        <f>SUM(G142*H142)</f>
        <v>0</v>
      </c>
      <c r="J142" s="28"/>
      <c r="K142" s="24"/>
    </row>
    <row r="143" spans="1:11" ht="29.25" x14ac:dyDescent="0.25">
      <c r="A143" s="36" t="s">
        <v>49</v>
      </c>
      <c r="B143" s="48" t="s">
        <v>369</v>
      </c>
      <c r="C143" s="35" t="s">
        <v>518</v>
      </c>
      <c r="D143" s="43">
        <v>80.760000000000005</v>
      </c>
      <c r="E143" s="47" t="s">
        <v>2</v>
      </c>
      <c r="F143" s="174">
        <f>$D$4</f>
        <v>0.45</v>
      </c>
      <c r="G143" s="187">
        <f t="shared" si="18"/>
        <v>44.418000000000006</v>
      </c>
      <c r="H143" s="45"/>
      <c r="I143" s="50">
        <f>SUM(G143*H143)</f>
        <v>0</v>
      </c>
      <c r="J143" s="28"/>
      <c r="K143" s="24"/>
    </row>
    <row r="144" spans="1:11" ht="29.25" x14ac:dyDescent="0.25">
      <c r="A144" s="36" t="s">
        <v>49</v>
      </c>
      <c r="B144" s="48" t="s">
        <v>369</v>
      </c>
      <c r="C144" s="35" t="s">
        <v>526</v>
      </c>
      <c r="D144" s="43">
        <v>80.760000000000005</v>
      </c>
      <c r="E144" s="47" t="s">
        <v>2</v>
      </c>
      <c r="F144" s="174">
        <f>$D$5</f>
        <v>0.5</v>
      </c>
      <c r="G144" s="187">
        <f t="shared" si="18"/>
        <v>40.380000000000003</v>
      </c>
      <c r="H144" s="45"/>
      <c r="I144" s="50">
        <f>SUM(G144*H144)</f>
        <v>0</v>
      </c>
      <c r="J144" s="28"/>
      <c r="K144" s="24"/>
    </row>
    <row r="145" spans="1:11" x14ac:dyDescent="0.25">
      <c r="A145" s="36"/>
      <c r="B145" s="48"/>
      <c r="C145" s="35"/>
      <c r="D145" s="43"/>
      <c r="E145" s="47"/>
      <c r="F145" s="49"/>
      <c r="G145" s="187"/>
      <c r="H145" s="45"/>
      <c r="I145" s="50"/>
      <c r="J145" s="28"/>
      <c r="K145" s="24"/>
    </row>
    <row r="146" spans="1:11" ht="29.25" x14ac:dyDescent="0.25">
      <c r="A146" s="36" t="s">
        <v>86</v>
      </c>
      <c r="B146" s="48" t="s">
        <v>370</v>
      </c>
      <c r="C146" s="35" t="s">
        <v>38</v>
      </c>
      <c r="D146" s="43">
        <v>85.84</v>
      </c>
      <c r="E146" s="47" t="s">
        <v>2</v>
      </c>
      <c r="F146" s="174">
        <f>$D$3</f>
        <v>0.4</v>
      </c>
      <c r="G146" s="187">
        <f t="shared" ref="G146:G148" si="19">SUM($D146*(1-$F146))</f>
        <v>51.503999999999998</v>
      </c>
      <c r="H146" s="45"/>
      <c r="I146" s="50">
        <f>SUM(G146*H146)</f>
        <v>0</v>
      </c>
      <c r="J146" s="28"/>
      <c r="K146" s="24"/>
    </row>
    <row r="147" spans="1:11" ht="29.25" x14ac:dyDescent="0.25">
      <c r="A147" s="36" t="s">
        <v>86</v>
      </c>
      <c r="B147" s="48" t="s">
        <v>370</v>
      </c>
      <c r="C147" s="35" t="s">
        <v>518</v>
      </c>
      <c r="D147" s="43">
        <v>85.84</v>
      </c>
      <c r="E147" s="47" t="s">
        <v>2</v>
      </c>
      <c r="F147" s="174">
        <f>$D$4</f>
        <v>0.45</v>
      </c>
      <c r="G147" s="187">
        <f t="shared" si="19"/>
        <v>47.212000000000003</v>
      </c>
      <c r="H147" s="45"/>
      <c r="I147" s="50">
        <f>SUM(G147*H147)</f>
        <v>0</v>
      </c>
      <c r="J147" s="28"/>
      <c r="K147" s="24"/>
    </row>
    <row r="148" spans="1:11" ht="29.25" x14ac:dyDescent="0.25">
      <c r="A148" s="36" t="s">
        <v>86</v>
      </c>
      <c r="B148" s="48" t="s">
        <v>370</v>
      </c>
      <c r="C148" s="35" t="s">
        <v>526</v>
      </c>
      <c r="D148" s="43">
        <v>85.84</v>
      </c>
      <c r="E148" s="47" t="s">
        <v>2</v>
      </c>
      <c r="F148" s="174">
        <f>$D$5</f>
        <v>0.5</v>
      </c>
      <c r="G148" s="187">
        <f t="shared" si="19"/>
        <v>42.92</v>
      </c>
      <c r="H148" s="45"/>
      <c r="I148" s="50">
        <f>SUM(G148*H148)</f>
        <v>0</v>
      </c>
      <c r="J148" s="28"/>
      <c r="K148" s="24"/>
    </row>
    <row r="149" spans="1:11" x14ac:dyDescent="0.25">
      <c r="A149" s="36"/>
      <c r="B149" s="48"/>
      <c r="C149" s="35"/>
      <c r="D149" s="43"/>
      <c r="E149" s="47"/>
      <c r="F149" s="49"/>
      <c r="G149" s="187"/>
      <c r="H149" s="45"/>
      <c r="I149" s="50"/>
      <c r="J149" s="28"/>
      <c r="K149" s="24"/>
    </row>
    <row r="150" spans="1:11" ht="29.25" x14ac:dyDescent="0.25">
      <c r="A150" s="36" t="s">
        <v>87</v>
      </c>
      <c r="B150" s="48" t="s">
        <v>371</v>
      </c>
      <c r="C150" s="35" t="s">
        <v>38</v>
      </c>
      <c r="D150" s="43">
        <v>85.84</v>
      </c>
      <c r="E150" s="47" t="s">
        <v>2</v>
      </c>
      <c r="F150" s="174">
        <f>$D$3</f>
        <v>0.4</v>
      </c>
      <c r="G150" s="187">
        <f t="shared" ref="G150:G152" si="20">SUM($D150*(1-$F150))</f>
        <v>51.503999999999998</v>
      </c>
      <c r="H150" s="45"/>
      <c r="I150" s="50">
        <f>SUM(G150*H150)</f>
        <v>0</v>
      </c>
      <c r="J150" s="28"/>
      <c r="K150" s="24"/>
    </row>
    <row r="151" spans="1:11" ht="29.25" x14ac:dyDescent="0.25">
      <c r="A151" s="36" t="s">
        <v>87</v>
      </c>
      <c r="B151" s="48" t="s">
        <v>371</v>
      </c>
      <c r="C151" s="35" t="s">
        <v>518</v>
      </c>
      <c r="D151" s="43">
        <v>85.84</v>
      </c>
      <c r="E151" s="47" t="s">
        <v>2</v>
      </c>
      <c r="F151" s="174">
        <f>$D$4</f>
        <v>0.45</v>
      </c>
      <c r="G151" s="187">
        <f t="shared" si="20"/>
        <v>47.212000000000003</v>
      </c>
      <c r="H151" s="45"/>
      <c r="I151" s="50">
        <f>SUM(G151*H151)</f>
        <v>0</v>
      </c>
      <c r="J151" s="28"/>
      <c r="K151" s="24"/>
    </row>
    <row r="152" spans="1:11" ht="29.25" x14ac:dyDescent="0.25">
      <c r="A152" s="36" t="s">
        <v>87</v>
      </c>
      <c r="B152" s="48" t="s">
        <v>371</v>
      </c>
      <c r="C152" s="35" t="s">
        <v>526</v>
      </c>
      <c r="D152" s="43">
        <v>85.84</v>
      </c>
      <c r="E152" s="47" t="s">
        <v>2</v>
      </c>
      <c r="F152" s="174">
        <f>$D$5</f>
        <v>0.5</v>
      </c>
      <c r="G152" s="187">
        <f t="shared" si="20"/>
        <v>42.92</v>
      </c>
      <c r="H152" s="45"/>
      <c r="I152" s="50">
        <f>SUM(G152*H152)</f>
        <v>0</v>
      </c>
      <c r="J152" s="28"/>
      <c r="K152" s="24"/>
    </row>
    <row r="153" spans="1:11" x14ac:dyDescent="0.25">
      <c r="A153" s="36"/>
      <c r="B153" s="48"/>
      <c r="C153" s="35"/>
      <c r="D153" s="43"/>
      <c r="E153" s="47"/>
      <c r="F153" s="49"/>
      <c r="G153" s="187">
        <f t="shared" ref="G139:G202" si="21">SUM($D153*(1-$F153))*1.08</f>
        <v>0</v>
      </c>
      <c r="H153" s="45"/>
      <c r="I153" s="50"/>
      <c r="J153" s="28"/>
      <c r="K153" s="24"/>
    </row>
    <row r="154" spans="1:11" ht="30.75" customHeight="1" x14ac:dyDescent="0.25">
      <c r="A154" s="36" t="s">
        <v>319</v>
      </c>
      <c r="B154" s="48" t="s">
        <v>372</v>
      </c>
      <c r="C154" s="35" t="s">
        <v>38</v>
      </c>
      <c r="D154" s="43">
        <v>20.53</v>
      </c>
      <c r="E154" s="47" t="s">
        <v>2</v>
      </c>
      <c r="F154" s="174">
        <f>$D$3</f>
        <v>0.4</v>
      </c>
      <c r="G154" s="187">
        <f t="shared" ref="G154:G156" si="22">SUM($D154*(1-$F154))</f>
        <v>12.318</v>
      </c>
      <c r="H154" s="45"/>
      <c r="I154" s="50">
        <f>SUM(G154*H154)</f>
        <v>0</v>
      </c>
      <c r="J154" s="28"/>
      <c r="K154" s="24"/>
    </row>
    <row r="155" spans="1:11" ht="30.75" customHeight="1" x14ac:dyDescent="0.25">
      <c r="A155" s="36" t="s">
        <v>319</v>
      </c>
      <c r="B155" s="48" t="s">
        <v>372</v>
      </c>
      <c r="C155" s="35" t="s">
        <v>527</v>
      </c>
      <c r="D155" s="43">
        <v>20.53</v>
      </c>
      <c r="E155" s="47" t="s">
        <v>2</v>
      </c>
      <c r="F155" s="174">
        <f>$D$4</f>
        <v>0.45</v>
      </c>
      <c r="G155" s="187">
        <f t="shared" si="22"/>
        <v>11.291500000000001</v>
      </c>
      <c r="H155" s="45"/>
      <c r="I155" s="50">
        <f>SUM(G155*H155)</f>
        <v>0</v>
      </c>
      <c r="J155" s="28"/>
      <c r="K155" s="24"/>
    </row>
    <row r="156" spans="1:11" ht="30.75" customHeight="1" x14ac:dyDescent="0.25">
      <c r="A156" s="36" t="s">
        <v>319</v>
      </c>
      <c r="B156" s="48" t="s">
        <v>372</v>
      </c>
      <c r="C156" s="35" t="s">
        <v>528</v>
      </c>
      <c r="D156" s="43">
        <v>20.53</v>
      </c>
      <c r="E156" s="47" t="s">
        <v>2</v>
      </c>
      <c r="F156" s="174">
        <f>$D$5</f>
        <v>0.5</v>
      </c>
      <c r="G156" s="187">
        <f t="shared" si="22"/>
        <v>10.265000000000001</v>
      </c>
      <c r="H156" s="45"/>
      <c r="I156" s="50">
        <f>SUM(G156*H156)</f>
        <v>0</v>
      </c>
      <c r="J156" s="28"/>
      <c r="K156" s="24"/>
    </row>
    <row r="157" spans="1:11" x14ac:dyDescent="0.25">
      <c r="A157" s="36"/>
      <c r="B157" s="48"/>
      <c r="C157" s="35"/>
      <c r="D157" s="43"/>
      <c r="E157" s="47"/>
      <c r="F157" s="49"/>
      <c r="G157" s="187"/>
      <c r="H157" s="45"/>
      <c r="I157" s="50"/>
      <c r="J157" s="28"/>
      <c r="K157" s="24"/>
    </row>
    <row r="158" spans="1:11" ht="29.25" x14ac:dyDescent="0.25">
      <c r="A158" s="36" t="s">
        <v>275</v>
      </c>
      <c r="B158" s="41" t="s">
        <v>287</v>
      </c>
      <c r="C158" s="35" t="s">
        <v>276</v>
      </c>
      <c r="D158" s="43">
        <v>2.31</v>
      </c>
      <c r="E158" s="47" t="s">
        <v>277</v>
      </c>
      <c r="F158" s="174">
        <f>$D$3</f>
        <v>0.4</v>
      </c>
      <c r="G158" s="187">
        <f t="shared" ref="G158:G160" si="23">SUM($D158*(1-$F158))</f>
        <v>1.3859999999999999</v>
      </c>
      <c r="H158" s="45"/>
      <c r="I158" s="50">
        <f>SUM(G158*H158)</f>
        <v>0</v>
      </c>
      <c r="J158" s="28"/>
      <c r="K158" s="24"/>
    </row>
    <row r="159" spans="1:11" ht="29.25" x14ac:dyDescent="0.25">
      <c r="A159" s="36" t="s">
        <v>275</v>
      </c>
      <c r="B159" s="41" t="s">
        <v>287</v>
      </c>
      <c r="C159" s="35" t="s">
        <v>486</v>
      </c>
      <c r="D159" s="43">
        <v>2.31</v>
      </c>
      <c r="E159" s="47" t="s">
        <v>277</v>
      </c>
      <c r="F159" s="174">
        <f>$D$4</f>
        <v>0.45</v>
      </c>
      <c r="G159" s="187">
        <f t="shared" si="23"/>
        <v>1.2705000000000002</v>
      </c>
      <c r="H159" s="45"/>
      <c r="I159" s="50">
        <f>SUM(G159*H159)</f>
        <v>0</v>
      </c>
      <c r="J159" s="28"/>
      <c r="K159" s="24"/>
    </row>
    <row r="160" spans="1:11" ht="29.25" x14ac:dyDescent="0.25">
      <c r="A160" s="36" t="s">
        <v>275</v>
      </c>
      <c r="B160" s="41" t="s">
        <v>287</v>
      </c>
      <c r="C160" s="35" t="s">
        <v>487</v>
      </c>
      <c r="D160" s="43">
        <v>2.31</v>
      </c>
      <c r="E160" s="47" t="s">
        <v>277</v>
      </c>
      <c r="F160" s="174">
        <f>$D$5</f>
        <v>0.5</v>
      </c>
      <c r="G160" s="187">
        <f t="shared" si="23"/>
        <v>1.155</v>
      </c>
      <c r="H160" s="45"/>
      <c r="I160" s="50">
        <f>SUM(G160*H160)</f>
        <v>0</v>
      </c>
      <c r="J160" s="28"/>
      <c r="K160" s="24"/>
    </row>
    <row r="161" spans="1:11" x14ac:dyDescent="0.25">
      <c r="A161" s="36"/>
      <c r="B161" s="48"/>
      <c r="C161" s="35"/>
      <c r="D161" s="43"/>
      <c r="E161" s="47"/>
      <c r="F161" s="49"/>
      <c r="G161" s="187"/>
      <c r="H161" s="45"/>
      <c r="I161" s="50"/>
      <c r="J161" s="26"/>
      <c r="K161" s="24"/>
    </row>
    <row r="162" spans="1:11" ht="29.25" x14ac:dyDescent="0.25">
      <c r="A162" s="36" t="s">
        <v>584</v>
      </c>
      <c r="B162" s="48" t="s">
        <v>373</v>
      </c>
      <c r="C162" s="42" t="s">
        <v>488</v>
      </c>
      <c r="D162" s="43">
        <v>41.8</v>
      </c>
      <c r="E162" s="47" t="s">
        <v>6</v>
      </c>
      <c r="F162" s="174">
        <f>$D$3</f>
        <v>0.4</v>
      </c>
      <c r="G162" s="187">
        <f t="shared" ref="G162:G165" si="24">SUM($D162*(1-$F162))</f>
        <v>25.08</v>
      </c>
      <c r="H162" s="45"/>
      <c r="I162" s="50">
        <f>SUM(G162*H162)</f>
        <v>0</v>
      </c>
      <c r="J162" s="26"/>
      <c r="K162" s="24"/>
    </row>
    <row r="163" spans="1:11" ht="29.25" x14ac:dyDescent="0.25">
      <c r="A163" s="36" t="s">
        <v>584</v>
      </c>
      <c r="B163" s="48" t="s">
        <v>373</v>
      </c>
      <c r="C163" s="42" t="s">
        <v>529</v>
      </c>
      <c r="D163" s="43">
        <v>41.8</v>
      </c>
      <c r="E163" s="47" t="s">
        <v>6</v>
      </c>
      <c r="F163" s="174">
        <f>$D$4</f>
        <v>0.45</v>
      </c>
      <c r="G163" s="187">
        <f t="shared" si="24"/>
        <v>22.990000000000002</v>
      </c>
      <c r="H163" s="45"/>
      <c r="I163" s="50">
        <f>SUM(G163*H163)</f>
        <v>0</v>
      </c>
      <c r="J163" s="26"/>
      <c r="K163" s="24"/>
    </row>
    <row r="164" spans="1:11" ht="29.25" x14ac:dyDescent="0.25">
      <c r="A164" s="36" t="s">
        <v>584</v>
      </c>
      <c r="B164" s="48" t="s">
        <v>373</v>
      </c>
      <c r="C164" s="42" t="s">
        <v>530</v>
      </c>
      <c r="D164" s="43">
        <v>41.8</v>
      </c>
      <c r="E164" s="47" t="s">
        <v>6</v>
      </c>
      <c r="F164" s="174">
        <f>$D$5</f>
        <v>0.5</v>
      </c>
      <c r="G164" s="187">
        <f t="shared" si="24"/>
        <v>20.9</v>
      </c>
      <c r="H164" s="45"/>
      <c r="I164" s="50">
        <f>SUM(G164*H164)</f>
        <v>0</v>
      </c>
      <c r="J164" s="26"/>
      <c r="K164" s="24"/>
    </row>
    <row r="165" spans="1:11" ht="29.25" x14ac:dyDescent="0.25">
      <c r="A165" s="36" t="s">
        <v>584</v>
      </c>
      <c r="B165" s="48" t="s">
        <v>373</v>
      </c>
      <c r="C165" s="42" t="s">
        <v>531</v>
      </c>
      <c r="D165" s="43">
        <v>41.8</v>
      </c>
      <c r="E165" s="47" t="s">
        <v>6</v>
      </c>
      <c r="F165" s="49">
        <f>$D$6</f>
        <v>0.55000000000000004</v>
      </c>
      <c r="G165" s="187">
        <f t="shared" si="24"/>
        <v>18.809999999999995</v>
      </c>
      <c r="H165" s="45"/>
      <c r="I165" s="50">
        <f>SUM(G165*H165)</f>
        <v>0</v>
      </c>
      <c r="J165" s="26"/>
      <c r="K165" s="24"/>
    </row>
    <row r="166" spans="1:11" x14ac:dyDescent="0.25">
      <c r="A166" s="36"/>
      <c r="B166" s="48"/>
      <c r="C166" s="42"/>
      <c r="D166" s="43"/>
      <c r="E166" s="47"/>
      <c r="F166" s="49"/>
      <c r="G166" s="187"/>
      <c r="H166" s="45"/>
      <c r="I166" s="50"/>
      <c r="J166" s="26"/>
      <c r="K166" s="24"/>
    </row>
    <row r="167" spans="1:11" ht="29.25" x14ac:dyDescent="0.25">
      <c r="A167" s="36" t="s">
        <v>202</v>
      </c>
      <c r="B167" s="48" t="s">
        <v>374</v>
      </c>
      <c r="C167" s="35" t="s">
        <v>38</v>
      </c>
      <c r="D167" s="43">
        <v>80.760000000000005</v>
      </c>
      <c r="E167" s="47" t="s">
        <v>2</v>
      </c>
      <c r="F167" s="174">
        <f>$D$3</f>
        <v>0.4</v>
      </c>
      <c r="G167" s="187">
        <f t="shared" ref="G167:G169" si="25">SUM($D167*(1-$F167))</f>
        <v>48.456000000000003</v>
      </c>
      <c r="H167" s="45"/>
      <c r="I167" s="50">
        <f>SUM(G167*H167)</f>
        <v>0</v>
      </c>
      <c r="J167" s="26"/>
      <c r="K167" s="24"/>
    </row>
    <row r="168" spans="1:11" ht="29.25" x14ac:dyDescent="0.25">
      <c r="A168" s="36" t="s">
        <v>202</v>
      </c>
      <c r="B168" s="48" t="s">
        <v>374</v>
      </c>
      <c r="C168" s="35" t="s">
        <v>518</v>
      </c>
      <c r="D168" s="43">
        <v>80.760000000000005</v>
      </c>
      <c r="E168" s="47" t="s">
        <v>2</v>
      </c>
      <c r="F168" s="174">
        <f>$D$4</f>
        <v>0.45</v>
      </c>
      <c r="G168" s="187">
        <f t="shared" si="25"/>
        <v>44.418000000000006</v>
      </c>
      <c r="H168" s="45"/>
      <c r="I168" s="50">
        <f>SUM(G168*H168)</f>
        <v>0</v>
      </c>
      <c r="J168" s="26"/>
      <c r="K168" s="24"/>
    </row>
    <row r="169" spans="1:11" ht="29.25" x14ac:dyDescent="0.25">
      <c r="A169" s="36" t="s">
        <v>202</v>
      </c>
      <c r="B169" s="48" t="s">
        <v>374</v>
      </c>
      <c r="C169" s="35" t="s">
        <v>526</v>
      </c>
      <c r="D169" s="43">
        <v>80.760000000000005</v>
      </c>
      <c r="E169" s="47" t="s">
        <v>2</v>
      </c>
      <c r="F169" s="174">
        <f>$D$5</f>
        <v>0.5</v>
      </c>
      <c r="G169" s="187">
        <f t="shared" si="25"/>
        <v>40.380000000000003</v>
      </c>
      <c r="H169" s="45"/>
      <c r="I169" s="50">
        <f>SUM(G169*H169)</f>
        <v>0</v>
      </c>
      <c r="J169" s="26"/>
      <c r="K169" s="24"/>
    </row>
    <row r="170" spans="1:11" x14ac:dyDescent="0.25">
      <c r="A170" s="36"/>
      <c r="B170" s="48"/>
      <c r="C170" s="35"/>
      <c r="D170" s="43"/>
      <c r="E170" s="47"/>
      <c r="F170" s="49"/>
      <c r="G170" s="187"/>
      <c r="H170" s="45"/>
      <c r="I170" s="50"/>
      <c r="J170" s="26"/>
      <c r="K170" s="24"/>
    </row>
    <row r="171" spans="1:11" ht="29.25" x14ac:dyDescent="0.25">
      <c r="A171" s="36" t="s">
        <v>288</v>
      </c>
      <c r="B171" s="48" t="s">
        <v>375</v>
      </c>
      <c r="C171" s="35" t="s">
        <v>38</v>
      </c>
      <c r="D171" s="43">
        <v>85.84</v>
      </c>
      <c r="E171" s="47" t="s">
        <v>2</v>
      </c>
      <c r="F171" s="174">
        <f>$D$3</f>
        <v>0.4</v>
      </c>
      <c r="G171" s="187">
        <f t="shared" ref="G171:G173" si="26">SUM($D171*(1-$F171))</f>
        <v>51.503999999999998</v>
      </c>
      <c r="H171" s="45"/>
      <c r="I171" s="50">
        <f>SUM(G171*H171)</f>
        <v>0</v>
      </c>
      <c r="J171" s="26"/>
      <c r="K171" s="24"/>
    </row>
    <row r="172" spans="1:11" ht="29.25" x14ac:dyDescent="0.25">
      <c r="A172" s="36" t="s">
        <v>288</v>
      </c>
      <c r="B172" s="48" t="s">
        <v>375</v>
      </c>
      <c r="C172" s="35" t="s">
        <v>518</v>
      </c>
      <c r="D172" s="43">
        <v>85.84</v>
      </c>
      <c r="E172" s="47" t="s">
        <v>2</v>
      </c>
      <c r="F172" s="174">
        <f>$D$4</f>
        <v>0.45</v>
      </c>
      <c r="G172" s="187">
        <f t="shared" si="26"/>
        <v>47.212000000000003</v>
      </c>
      <c r="H172" s="45"/>
      <c r="I172" s="50">
        <f>SUM(G172*H172)</f>
        <v>0</v>
      </c>
      <c r="J172" s="26"/>
      <c r="K172" s="24"/>
    </row>
    <row r="173" spans="1:11" ht="29.25" x14ac:dyDescent="0.25">
      <c r="A173" s="36" t="s">
        <v>288</v>
      </c>
      <c r="B173" s="48" t="s">
        <v>375</v>
      </c>
      <c r="C173" s="35" t="s">
        <v>526</v>
      </c>
      <c r="D173" s="43">
        <v>85.84</v>
      </c>
      <c r="E173" s="47" t="s">
        <v>2</v>
      </c>
      <c r="F173" s="174">
        <f>$D$5</f>
        <v>0.5</v>
      </c>
      <c r="G173" s="187">
        <f t="shared" si="26"/>
        <v>42.92</v>
      </c>
      <c r="H173" s="45"/>
      <c r="I173" s="50">
        <f>SUM(G173*H173)</f>
        <v>0</v>
      </c>
      <c r="J173" s="26"/>
      <c r="K173" s="24"/>
    </row>
    <row r="174" spans="1:11" x14ac:dyDescent="0.25">
      <c r="A174" s="36"/>
      <c r="B174" s="48"/>
      <c r="C174" s="35"/>
      <c r="D174" s="43"/>
      <c r="E174" s="47"/>
      <c r="F174" s="49"/>
      <c r="G174" s="187"/>
      <c r="H174" s="45"/>
      <c r="I174" s="50"/>
      <c r="J174" s="26"/>
      <c r="K174" s="24"/>
    </row>
    <row r="175" spans="1:11" ht="29.25" x14ac:dyDescent="0.25">
      <c r="A175" s="36" t="s">
        <v>289</v>
      </c>
      <c r="B175" s="48" t="s">
        <v>376</v>
      </c>
      <c r="C175" s="35" t="s">
        <v>38</v>
      </c>
      <c r="D175" s="43">
        <v>85.84</v>
      </c>
      <c r="E175" s="47" t="s">
        <v>2</v>
      </c>
      <c r="F175" s="174">
        <f>$D$3</f>
        <v>0.4</v>
      </c>
      <c r="G175" s="187">
        <f t="shared" ref="G175:G177" si="27">SUM($D175*(1-$F175))</f>
        <v>51.503999999999998</v>
      </c>
      <c r="H175" s="45"/>
      <c r="I175" s="50">
        <f>SUM(G175*H175)</f>
        <v>0</v>
      </c>
      <c r="J175" s="26"/>
      <c r="K175" s="24"/>
    </row>
    <row r="176" spans="1:11" ht="29.25" x14ac:dyDescent="0.25">
      <c r="A176" s="36" t="s">
        <v>289</v>
      </c>
      <c r="B176" s="48" t="s">
        <v>376</v>
      </c>
      <c r="C176" s="35" t="s">
        <v>518</v>
      </c>
      <c r="D176" s="43">
        <v>85.84</v>
      </c>
      <c r="E176" s="47" t="s">
        <v>2</v>
      </c>
      <c r="F176" s="174">
        <f>$D$4</f>
        <v>0.45</v>
      </c>
      <c r="G176" s="187">
        <f t="shared" si="27"/>
        <v>47.212000000000003</v>
      </c>
      <c r="H176" s="45"/>
      <c r="I176" s="50">
        <f>SUM(G176*H176)</f>
        <v>0</v>
      </c>
      <c r="J176" s="26"/>
      <c r="K176" s="24"/>
    </row>
    <row r="177" spans="1:11" ht="29.25" x14ac:dyDescent="0.25">
      <c r="A177" s="36" t="s">
        <v>289</v>
      </c>
      <c r="B177" s="48" t="s">
        <v>376</v>
      </c>
      <c r="C177" s="35" t="s">
        <v>526</v>
      </c>
      <c r="D177" s="43">
        <v>85.84</v>
      </c>
      <c r="E177" s="47" t="s">
        <v>2</v>
      </c>
      <c r="F177" s="174">
        <f>$D$5</f>
        <v>0.5</v>
      </c>
      <c r="G177" s="187">
        <f t="shared" si="27"/>
        <v>42.92</v>
      </c>
      <c r="H177" s="45"/>
      <c r="I177" s="50">
        <f>SUM(G177*H177)</f>
        <v>0</v>
      </c>
      <c r="J177" s="26"/>
      <c r="K177" s="24"/>
    </row>
    <row r="178" spans="1:11" x14ac:dyDescent="0.25">
      <c r="A178" s="36"/>
      <c r="B178" s="48"/>
      <c r="C178" s="35"/>
      <c r="D178" s="43"/>
      <c r="E178" s="47"/>
      <c r="F178" s="49"/>
      <c r="G178" s="187"/>
      <c r="H178" s="45"/>
      <c r="I178" s="50"/>
      <c r="J178" s="26"/>
      <c r="K178" s="24"/>
    </row>
    <row r="179" spans="1:11" ht="30.75" customHeight="1" x14ac:dyDescent="0.25">
      <c r="A179" s="36" t="s">
        <v>322</v>
      </c>
      <c r="B179" s="41" t="s">
        <v>290</v>
      </c>
      <c r="C179" s="35" t="s">
        <v>38</v>
      </c>
      <c r="D179" s="43">
        <v>20.53</v>
      </c>
      <c r="E179" s="47" t="s">
        <v>2</v>
      </c>
      <c r="F179" s="174">
        <f>$D$3</f>
        <v>0.4</v>
      </c>
      <c r="G179" s="187">
        <f t="shared" ref="G179:G181" si="28">SUM($D179*(1-$F179))</f>
        <v>12.318</v>
      </c>
      <c r="H179" s="45"/>
      <c r="I179" s="50">
        <f>SUM(G179*H179)</f>
        <v>0</v>
      </c>
      <c r="J179" s="28"/>
      <c r="K179" s="24"/>
    </row>
    <row r="180" spans="1:11" ht="30.75" customHeight="1" x14ac:dyDescent="0.25">
      <c r="A180" s="36" t="s">
        <v>322</v>
      </c>
      <c r="B180" s="41" t="s">
        <v>290</v>
      </c>
      <c r="C180" s="35" t="s">
        <v>527</v>
      </c>
      <c r="D180" s="43">
        <v>20.53</v>
      </c>
      <c r="E180" s="47" t="s">
        <v>2</v>
      </c>
      <c r="F180" s="174">
        <f>$D$4</f>
        <v>0.45</v>
      </c>
      <c r="G180" s="187">
        <f t="shared" si="28"/>
        <v>11.291500000000001</v>
      </c>
      <c r="H180" s="45"/>
      <c r="I180" s="50">
        <f>SUM(G180*H180)</f>
        <v>0</v>
      </c>
      <c r="J180" s="28"/>
      <c r="K180" s="24"/>
    </row>
    <row r="181" spans="1:11" ht="30.75" customHeight="1" x14ac:dyDescent="0.25">
      <c r="A181" s="36" t="s">
        <v>322</v>
      </c>
      <c r="B181" s="41" t="s">
        <v>290</v>
      </c>
      <c r="C181" s="35" t="s">
        <v>528</v>
      </c>
      <c r="D181" s="43">
        <v>20.53</v>
      </c>
      <c r="E181" s="47" t="s">
        <v>2</v>
      </c>
      <c r="F181" s="174">
        <f>$D$5</f>
        <v>0.5</v>
      </c>
      <c r="G181" s="187">
        <f t="shared" si="28"/>
        <v>10.265000000000001</v>
      </c>
      <c r="H181" s="45"/>
      <c r="I181" s="50">
        <f>SUM(G181*H181)</f>
        <v>0</v>
      </c>
      <c r="J181" s="28"/>
      <c r="K181" s="24"/>
    </row>
    <row r="182" spans="1:11" x14ac:dyDescent="0.25">
      <c r="A182" s="36"/>
      <c r="B182" s="41"/>
      <c r="C182" s="35"/>
      <c r="D182" s="43"/>
      <c r="E182" s="47"/>
      <c r="F182" s="49"/>
      <c r="G182" s="187"/>
      <c r="H182" s="45"/>
      <c r="I182" s="50"/>
      <c r="J182" s="28"/>
      <c r="K182" s="24"/>
    </row>
    <row r="183" spans="1:11" ht="29.25" x14ac:dyDescent="0.25">
      <c r="A183" s="36" t="s">
        <v>275</v>
      </c>
      <c r="B183" s="41" t="s">
        <v>287</v>
      </c>
      <c r="C183" s="35" t="s">
        <v>276</v>
      </c>
      <c r="D183" s="43">
        <v>2.31</v>
      </c>
      <c r="E183" s="47" t="s">
        <v>277</v>
      </c>
      <c r="F183" s="174">
        <f>$D$3</f>
        <v>0.4</v>
      </c>
      <c r="G183" s="187">
        <f t="shared" ref="G183:G185" si="29">SUM($D183*(1-$F183))</f>
        <v>1.3859999999999999</v>
      </c>
      <c r="H183" s="45"/>
      <c r="I183" s="50">
        <f>SUM(G183*H183)</f>
        <v>0</v>
      </c>
      <c r="J183" s="28"/>
      <c r="K183" s="24"/>
    </row>
    <row r="184" spans="1:11" ht="29.25" x14ac:dyDescent="0.25">
      <c r="A184" s="36" t="s">
        <v>275</v>
      </c>
      <c r="B184" s="41" t="s">
        <v>287</v>
      </c>
      <c r="C184" s="35" t="s">
        <v>486</v>
      </c>
      <c r="D184" s="43">
        <v>2.31</v>
      </c>
      <c r="E184" s="47" t="s">
        <v>277</v>
      </c>
      <c r="F184" s="174">
        <f>$D$4</f>
        <v>0.45</v>
      </c>
      <c r="G184" s="187">
        <f t="shared" si="29"/>
        <v>1.2705000000000002</v>
      </c>
      <c r="H184" s="45"/>
      <c r="I184" s="50">
        <f>SUM(G184*H184)</f>
        <v>0</v>
      </c>
      <c r="J184" s="28"/>
      <c r="K184" s="24"/>
    </row>
    <row r="185" spans="1:11" ht="29.25" x14ac:dyDescent="0.25">
      <c r="A185" s="36" t="s">
        <v>275</v>
      </c>
      <c r="B185" s="41" t="s">
        <v>287</v>
      </c>
      <c r="C185" s="35" t="s">
        <v>487</v>
      </c>
      <c r="D185" s="43">
        <v>2.31</v>
      </c>
      <c r="E185" s="47" t="s">
        <v>277</v>
      </c>
      <c r="F185" s="174">
        <f>$D$5</f>
        <v>0.5</v>
      </c>
      <c r="G185" s="187">
        <f t="shared" si="29"/>
        <v>1.155</v>
      </c>
      <c r="H185" s="45"/>
      <c r="I185" s="50">
        <f>SUM(G185*H185)</f>
        <v>0</v>
      </c>
      <c r="J185" s="28"/>
      <c r="K185" s="24"/>
    </row>
    <row r="186" spans="1:11" x14ac:dyDescent="0.25">
      <c r="A186" s="36"/>
      <c r="B186" s="48"/>
      <c r="C186" s="35"/>
      <c r="D186" s="43"/>
      <c r="E186" s="47"/>
      <c r="F186" s="49"/>
      <c r="G186" s="187"/>
      <c r="H186" s="45"/>
      <c r="I186" s="50"/>
      <c r="J186" s="28"/>
      <c r="K186" s="24"/>
    </row>
    <row r="187" spans="1:11" ht="29.25" x14ac:dyDescent="0.25">
      <c r="A187" s="36" t="s">
        <v>586</v>
      </c>
      <c r="B187" s="48" t="s">
        <v>377</v>
      </c>
      <c r="C187" s="42" t="s">
        <v>488</v>
      </c>
      <c r="D187" s="43">
        <v>44.99</v>
      </c>
      <c r="E187" s="47" t="s">
        <v>6</v>
      </c>
      <c r="F187" s="174">
        <f>$D$3</f>
        <v>0.4</v>
      </c>
      <c r="G187" s="187">
        <f t="shared" ref="G187:G190" si="30">SUM($D187*(1-$F187))</f>
        <v>26.994</v>
      </c>
      <c r="H187" s="45"/>
      <c r="I187" s="50">
        <f>SUM(G187*H187)</f>
        <v>0</v>
      </c>
      <c r="J187" s="28"/>
      <c r="K187" s="24"/>
    </row>
    <row r="188" spans="1:11" ht="29.25" x14ac:dyDescent="0.25">
      <c r="A188" s="36" t="s">
        <v>180</v>
      </c>
      <c r="B188" s="48" t="s">
        <v>377</v>
      </c>
      <c r="C188" s="42" t="s">
        <v>529</v>
      </c>
      <c r="D188" s="43">
        <v>44.99</v>
      </c>
      <c r="E188" s="47" t="s">
        <v>6</v>
      </c>
      <c r="F188" s="174">
        <f>$D$4</f>
        <v>0.45</v>
      </c>
      <c r="G188" s="187">
        <f t="shared" si="30"/>
        <v>24.744500000000002</v>
      </c>
      <c r="H188" s="45"/>
      <c r="I188" s="50">
        <f>SUM(G188*H188)</f>
        <v>0</v>
      </c>
      <c r="J188" s="28"/>
      <c r="K188" s="24"/>
    </row>
    <row r="189" spans="1:11" ht="29.25" x14ac:dyDescent="0.25">
      <c r="A189" s="36" t="s">
        <v>180</v>
      </c>
      <c r="B189" s="48" t="s">
        <v>377</v>
      </c>
      <c r="C189" s="42" t="s">
        <v>530</v>
      </c>
      <c r="D189" s="43">
        <v>44.99</v>
      </c>
      <c r="E189" s="47" t="s">
        <v>6</v>
      </c>
      <c r="F189" s="174">
        <f>$D$5</f>
        <v>0.5</v>
      </c>
      <c r="G189" s="187">
        <f t="shared" si="30"/>
        <v>22.495000000000001</v>
      </c>
      <c r="H189" s="45"/>
      <c r="I189" s="50">
        <f>SUM(G189*H189)</f>
        <v>0</v>
      </c>
      <c r="J189" s="28"/>
      <c r="K189" s="24"/>
    </row>
    <row r="190" spans="1:11" ht="29.25" x14ac:dyDescent="0.25">
      <c r="A190" s="36" t="s">
        <v>180</v>
      </c>
      <c r="B190" s="48" t="s">
        <v>377</v>
      </c>
      <c r="C190" s="42" t="s">
        <v>531</v>
      </c>
      <c r="D190" s="43">
        <v>44.99</v>
      </c>
      <c r="E190" s="47" t="s">
        <v>6</v>
      </c>
      <c r="F190" s="49">
        <f>$D$6</f>
        <v>0.55000000000000004</v>
      </c>
      <c r="G190" s="187">
        <f t="shared" si="30"/>
        <v>20.2455</v>
      </c>
      <c r="H190" s="45"/>
      <c r="I190" s="50">
        <f>SUM(G190*H190)</f>
        <v>0</v>
      </c>
      <c r="J190" s="28"/>
      <c r="K190" s="24"/>
    </row>
    <row r="191" spans="1:11" x14ac:dyDescent="0.25">
      <c r="A191" s="36"/>
      <c r="B191" s="48"/>
      <c r="C191" s="42"/>
      <c r="D191" s="43"/>
      <c r="E191" s="47"/>
      <c r="F191" s="49"/>
      <c r="G191" s="187"/>
      <c r="H191" s="45"/>
      <c r="I191" s="50"/>
      <c r="J191" s="28"/>
      <c r="K191" s="24"/>
    </row>
    <row r="192" spans="1:11" ht="29.25" x14ac:dyDescent="0.25">
      <c r="A192" s="36" t="s">
        <v>181</v>
      </c>
      <c r="B192" s="48" t="s">
        <v>378</v>
      </c>
      <c r="C192" s="35" t="s">
        <v>38</v>
      </c>
      <c r="D192" s="43">
        <v>81.11</v>
      </c>
      <c r="E192" s="47" t="s">
        <v>2</v>
      </c>
      <c r="F192" s="174">
        <f>$D$3</f>
        <v>0.4</v>
      </c>
      <c r="G192" s="187">
        <f t="shared" ref="G192:G194" si="31">SUM($D192*(1-$F192))</f>
        <v>48.665999999999997</v>
      </c>
      <c r="H192" s="45"/>
      <c r="I192" s="50">
        <f>SUM(G192*H192)</f>
        <v>0</v>
      </c>
      <c r="J192" s="28"/>
      <c r="K192" s="24"/>
    </row>
    <row r="193" spans="1:11" ht="29.25" x14ac:dyDescent="0.25">
      <c r="A193" s="36" t="s">
        <v>181</v>
      </c>
      <c r="B193" s="48" t="s">
        <v>378</v>
      </c>
      <c r="C193" s="35" t="s">
        <v>518</v>
      </c>
      <c r="D193" s="43">
        <v>81.11</v>
      </c>
      <c r="E193" s="47" t="s">
        <v>2</v>
      </c>
      <c r="F193" s="174">
        <f>$D$4</f>
        <v>0.45</v>
      </c>
      <c r="G193" s="187">
        <f t="shared" si="31"/>
        <v>44.610500000000002</v>
      </c>
      <c r="H193" s="45"/>
      <c r="I193" s="50">
        <f>SUM(G193*H193)</f>
        <v>0</v>
      </c>
      <c r="J193" s="28"/>
      <c r="K193" s="24"/>
    </row>
    <row r="194" spans="1:11" ht="29.25" x14ac:dyDescent="0.25">
      <c r="A194" s="36" t="s">
        <v>181</v>
      </c>
      <c r="B194" s="48" t="s">
        <v>378</v>
      </c>
      <c r="C194" s="35" t="s">
        <v>526</v>
      </c>
      <c r="D194" s="43">
        <v>81.11</v>
      </c>
      <c r="E194" s="47" t="s">
        <v>2</v>
      </c>
      <c r="F194" s="174">
        <f>$D$5</f>
        <v>0.5</v>
      </c>
      <c r="G194" s="187">
        <f t="shared" si="31"/>
        <v>40.555</v>
      </c>
      <c r="H194" s="45"/>
      <c r="I194" s="50">
        <f>SUM(G194*H194)</f>
        <v>0</v>
      </c>
      <c r="J194" s="28"/>
      <c r="K194" s="24"/>
    </row>
    <row r="195" spans="1:11" x14ac:dyDescent="0.25">
      <c r="A195" s="36"/>
      <c r="B195" s="48"/>
      <c r="C195" s="35"/>
      <c r="D195" s="43"/>
      <c r="E195" s="47"/>
      <c r="F195" s="49"/>
      <c r="G195" s="187"/>
      <c r="H195" s="45"/>
      <c r="I195" s="50"/>
      <c r="J195" s="28"/>
      <c r="K195" s="24"/>
    </row>
    <row r="196" spans="1:11" ht="29.25" x14ac:dyDescent="0.25">
      <c r="A196" s="36" t="s">
        <v>182</v>
      </c>
      <c r="B196" s="48" t="s">
        <v>379</v>
      </c>
      <c r="C196" s="35" t="s">
        <v>38</v>
      </c>
      <c r="D196" s="43">
        <v>88.27</v>
      </c>
      <c r="E196" s="47" t="s">
        <v>2</v>
      </c>
      <c r="F196" s="174">
        <f>$D$3</f>
        <v>0.4</v>
      </c>
      <c r="G196" s="187">
        <f t="shared" ref="G196:G198" si="32">SUM($D196*(1-$F196))</f>
        <v>52.961999999999996</v>
      </c>
      <c r="H196" s="45"/>
      <c r="I196" s="50">
        <f>SUM(G196*H196)</f>
        <v>0</v>
      </c>
      <c r="J196" s="28"/>
      <c r="K196" s="24"/>
    </row>
    <row r="197" spans="1:11" ht="29.25" x14ac:dyDescent="0.25">
      <c r="A197" s="36" t="s">
        <v>182</v>
      </c>
      <c r="B197" s="48" t="s">
        <v>379</v>
      </c>
      <c r="C197" s="35" t="s">
        <v>518</v>
      </c>
      <c r="D197" s="43">
        <v>88.27</v>
      </c>
      <c r="E197" s="47" t="s">
        <v>2</v>
      </c>
      <c r="F197" s="174">
        <f>$D$4</f>
        <v>0.45</v>
      </c>
      <c r="G197" s="187">
        <f t="shared" si="32"/>
        <v>48.548500000000004</v>
      </c>
      <c r="H197" s="45"/>
      <c r="I197" s="50">
        <f>SUM(G197*H197)</f>
        <v>0</v>
      </c>
      <c r="J197" s="28"/>
      <c r="K197" s="24"/>
    </row>
    <row r="198" spans="1:11" ht="29.25" x14ac:dyDescent="0.25">
      <c r="A198" s="36" t="s">
        <v>182</v>
      </c>
      <c r="B198" s="48" t="s">
        <v>379</v>
      </c>
      <c r="C198" s="35" t="s">
        <v>526</v>
      </c>
      <c r="D198" s="43">
        <v>88.27</v>
      </c>
      <c r="E198" s="47" t="s">
        <v>2</v>
      </c>
      <c r="F198" s="174">
        <f>$D$5</f>
        <v>0.5</v>
      </c>
      <c r="G198" s="187">
        <f t="shared" si="32"/>
        <v>44.134999999999998</v>
      </c>
      <c r="H198" s="45"/>
      <c r="I198" s="50">
        <f>SUM(G198*H198)</f>
        <v>0</v>
      </c>
      <c r="J198" s="28"/>
      <c r="K198" s="24"/>
    </row>
    <row r="199" spans="1:11" x14ac:dyDescent="0.25">
      <c r="A199" s="36"/>
      <c r="B199" s="48"/>
      <c r="C199" s="35"/>
      <c r="D199" s="43"/>
      <c r="E199" s="47"/>
      <c r="F199" s="49"/>
      <c r="G199" s="187"/>
      <c r="H199" s="45"/>
      <c r="I199" s="50"/>
      <c r="J199" s="28"/>
      <c r="K199" s="24"/>
    </row>
    <row r="200" spans="1:11" ht="29.25" x14ac:dyDescent="0.25">
      <c r="A200" s="36" t="s">
        <v>183</v>
      </c>
      <c r="B200" s="48" t="s">
        <v>380</v>
      </c>
      <c r="C200" s="35" t="s">
        <v>38</v>
      </c>
      <c r="D200" s="43">
        <v>88.27</v>
      </c>
      <c r="E200" s="47" t="s">
        <v>2</v>
      </c>
      <c r="F200" s="174">
        <f>$D$3</f>
        <v>0.4</v>
      </c>
      <c r="G200" s="187">
        <f t="shared" ref="G200:G202" si="33">SUM($D200*(1-$F200))</f>
        <v>52.961999999999996</v>
      </c>
      <c r="H200" s="45"/>
      <c r="I200" s="50">
        <f>SUM(G200*H200)</f>
        <v>0</v>
      </c>
      <c r="J200" s="28"/>
      <c r="K200" s="24"/>
    </row>
    <row r="201" spans="1:11" ht="29.25" x14ac:dyDescent="0.25">
      <c r="A201" s="36" t="s">
        <v>183</v>
      </c>
      <c r="B201" s="48" t="s">
        <v>380</v>
      </c>
      <c r="C201" s="35" t="s">
        <v>518</v>
      </c>
      <c r="D201" s="43">
        <v>88.27</v>
      </c>
      <c r="E201" s="47" t="s">
        <v>2</v>
      </c>
      <c r="F201" s="174">
        <f>$D$4</f>
        <v>0.45</v>
      </c>
      <c r="G201" s="187">
        <f t="shared" si="33"/>
        <v>48.548500000000004</v>
      </c>
      <c r="H201" s="45"/>
      <c r="I201" s="50">
        <f>SUM(G201*H201)</f>
        <v>0</v>
      </c>
      <c r="J201" s="28"/>
      <c r="K201" s="24"/>
    </row>
    <row r="202" spans="1:11" ht="29.25" x14ac:dyDescent="0.25">
      <c r="A202" s="36" t="s">
        <v>183</v>
      </c>
      <c r="B202" s="48" t="s">
        <v>380</v>
      </c>
      <c r="C202" s="35" t="s">
        <v>526</v>
      </c>
      <c r="D202" s="43">
        <v>88.27</v>
      </c>
      <c r="E202" s="47" t="s">
        <v>2</v>
      </c>
      <c r="F202" s="174">
        <f>$D$5</f>
        <v>0.5</v>
      </c>
      <c r="G202" s="187">
        <f t="shared" si="33"/>
        <v>44.134999999999998</v>
      </c>
      <c r="H202" s="45"/>
      <c r="I202" s="50">
        <f>SUM(G202*H202)</f>
        <v>0</v>
      </c>
      <c r="J202" s="28"/>
      <c r="K202" s="24"/>
    </row>
    <row r="203" spans="1:11" x14ac:dyDescent="0.25">
      <c r="A203" s="36"/>
      <c r="B203" s="48"/>
      <c r="C203" s="35"/>
      <c r="D203" s="43"/>
      <c r="E203" s="47"/>
      <c r="F203" s="49"/>
      <c r="G203" s="187"/>
      <c r="H203" s="45"/>
      <c r="I203" s="50"/>
      <c r="J203" s="28"/>
      <c r="K203" s="24"/>
    </row>
    <row r="204" spans="1:11" ht="30" customHeight="1" x14ac:dyDescent="0.25">
      <c r="A204" s="36" t="s">
        <v>323</v>
      </c>
      <c r="B204" s="41" t="s">
        <v>564</v>
      </c>
      <c r="C204" s="35" t="s">
        <v>38</v>
      </c>
      <c r="D204" s="43">
        <v>18.690000000000001</v>
      </c>
      <c r="E204" s="47" t="s">
        <v>2</v>
      </c>
      <c r="F204" s="174">
        <f>$D$3</f>
        <v>0.4</v>
      </c>
      <c r="G204" s="187">
        <f t="shared" ref="G204:G206" si="34">SUM($D204*(1-$F204))</f>
        <v>11.214</v>
      </c>
      <c r="H204" s="45"/>
      <c r="I204" s="50">
        <f>SUM(G204*H204)</f>
        <v>0</v>
      </c>
      <c r="J204" s="28"/>
      <c r="K204" s="24"/>
    </row>
    <row r="205" spans="1:11" ht="30" customHeight="1" x14ac:dyDescent="0.25">
      <c r="A205" s="36" t="s">
        <v>323</v>
      </c>
      <c r="B205" s="41" t="s">
        <v>564</v>
      </c>
      <c r="C205" s="35" t="s">
        <v>527</v>
      </c>
      <c r="D205" s="43">
        <v>18.690000000000001</v>
      </c>
      <c r="E205" s="47" t="s">
        <v>2</v>
      </c>
      <c r="F205" s="174">
        <f>$D$4</f>
        <v>0.45</v>
      </c>
      <c r="G205" s="187">
        <f t="shared" si="34"/>
        <v>10.279500000000002</v>
      </c>
      <c r="H205" s="45"/>
      <c r="I205" s="50">
        <f>SUM(G205*H205)</f>
        <v>0</v>
      </c>
      <c r="J205" s="28"/>
      <c r="K205" s="24"/>
    </row>
    <row r="206" spans="1:11" ht="30" customHeight="1" x14ac:dyDescent="0.25">
      <c r="A206" s="36" t="s">
        <v>323</v>
      </c>
      <c r="B206" s="41" t="s">
        <v>564</v>
      </c>
      <c r="C206" s="35" t="s">
        <v>528</v>
      </c>
      <c r="D206" s="43">
        <v>18.690000000000001</v>
      </c>
      <c r="E206" s="47" t="s">
        <v>2</v>
      </c>
      <c r="F206" s="174">
        <f>$D$5</f>
        <v>0.5</v>
      </c>
      <c r="G206" s="187">
        <f t="shared" si="34"/>
        <v>9.3450000000000006</v>
      </c>
      <c r="H206" s="45"/>
      <c r="I206" s="50">
        <f>SUM(G206*H206)</f>
        <v>0</v>
      </c>
      <c r="J206" s="28"/>
      <c r="K206" s="24"/>
    </row>
    <row r="207" spans="1:11" x14ac:dyDescent="0.25">
      <c r="A207" s="36"/>
      <c r="B207" s="41"/>
      <c r="C207" s="35"/>
      <c r="D207" s="43"/>
      <c r="E207" s="47"/>
      <c r="F207" s="49"/>
      <c r="G207" s="187"/>
      <c r="H207" s="45"/>
      <c r="I207" s="50"/>
      <c r="J207" s="28"/>
      <c r="K207" s="24"/>
    </row>
    <row r="208" spans="1:11" ht="29.25" x14ac:dyDescent="0.25">
      <c r="A208" s="36" t="s">
        <v>275</v>
      </c>
      <c r="B208" s="41" t="s">
        <v>287</v>
      </c>
      <c r="C208" s="35" t="s">
        <v>276</v>
      </c>
      <c r="D208" s="43">
        <v>2.31</v>
      </c>
      <c r="E208" s="47" t="s">
        <v>277</v>
      </c>
      <c r="F208" s="174">
        <f>$D$3</f>
        <v>0.4</v>
      </c>
      <c r="G208" s="187">
        <f t="shared" ref="G208:G210" si="35">SUM($D208*(1-$F208))</f>
        <v>1.3859999999999999</v>
      </c>
      <c r="H208" s="45"/>
      <c r="I208" s="50">
        <f>SUM(G208*H208)</f>
        <v>0</v>
      </c>
      <c r="J208" s="28"/>
      <c r="K208" s="24"/>
    </row>
    <row r="209" spans="1:82" ht="29.25" x14ac:dyDescent="0.25">
      <c r="A209" s="36" t="s">
        <v>275</v>
      </c>
      <c r="B209" s="41" t="s">
        <v>287</v>
      </c>
      <c r="C209" s="35" t="s">
        <v>486</v>
      </c>
      <c r="D209" s="43">
        <v>2.31</v>
      </c>
      <c r="E209" s="47" t="s">
        <v>277</v>
      </c>
      <c r="F209" s="174">
        <f>$D$4</f>
        <v>0.45</v>
      </c>
      <c r="G209" s="187">
        <f t="shared" si="35"/>
        <v>1.2705000000000002</v>
      </c>
      <c r="H209" s="45"/>
      <c r="I209" s="50">
        <f>SUM(G209*H209)</f>
        <v>0</v>
      </c>
      <c r="J209" s="28"/>
      <c r="K209" s="24"/>
    </row>
    <row r="210" spans="1:82" ht="29.25" x14ac:dyDescent="0.25">
      <c r="A210" s="36" t="s">
        <v>275</v>
      </c>
      <c r="B210" s="41" t="s">
        <v>287</v>
      </c>
      <c r="C210" s="35" t="s">
        <v>487</v>
      </c>
      <c r="D210" s="43">
        <v>2.31</v>
      </c>
      <c r="E210" s="47" t="s">
        <v>277</v>
      </c>
      <c r="F210" s="174">
        <f>$D$5</f>
        <v>0.5</v>
      </c>
      <c r="G210" s="187">
        <f t="shared" si="35"/>
        <v>1.155</v>
      </c>
      <c r="H210" s="45"/>
      <c r="I210" s="50">
        <f>SUM(G210*H210)</f>
        <v>0</v>
      </c>
      <c r="J210" s="28"/>
      <c r="K210" s="24"/>
    </row>
    <row r="211" spans="1:82" s="8" customFormat="1" x14ac:dyDescent="0.25">
      <c r="A211" s="36"/>
      <c r="B211" s="41"/>
      <c r="C211" s="35"/>
      <c r="D211" s="43"/>
      <c r="E211" s="47"/>
      <c r="F211" s="49"/>
      <c r="G211" s="187"/>
      <c r="H211" s="45"/>
      <c r="I211" s="50"/>
      <c r="J211" s="28"/>
      <c r="K211" s="24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</row>
    <row r="212" spans="1:82" ht="29.25" x14ac:dyDescent="0.25">
      <c r="A212" s="36" t="s">
        <v>585</v>
      </c>
      <c r="B212" s="48" t="s">
        <v>381</v>
      </c>
      <c r="C212" s="42" t="s">
        <v>488</v>
      </c>
      <c r="D212" s="43">
        <v>44.99</v>
      </c>
      <c r="E212" s="47" t="s">
        <v>6</v>
      </c>
      <c r="F212" s="174">
        <f>$D$3</f>
        <v>0.4</v>
      </c>
      <c r="G212" s="187">
        <f t="shared" ref="G212:G215" si="36">SUM($D212*(1-$F212))</f>
        <v>26.994</v>
      </c>
      <c r="H212" s="45"/>
      <c r="I212" s="50">
        <f>SUM(G212*H212)</f>
        <v>0</v>
      </c>
      <c r="J212" s="28"/>
      <c r="K212" s="24"/>
    </row>
    <row r="213" spans="1:82" ht="29.25" x14ac:dyDescent="0.25">
      <c r="A213" s="36" t="s">
        <v>585</v>
      </c>
      <c r="B213" s="48" t="s">
        <v>381</v>
      </c>
      <c r="C213" s="42" t="s">
        <v>529</v>
      </c>
      <c r="D213" s="43">
        <v>44.99</v>
      </c>
      <c r="E213" s="47" t="s">
        <v>6</v>
      </c>
      <c r="F213" s="174">
        <f>$D$4</f>
        <v>0.45</v>
      </c>
      <c r="G213" s="187">
        <f t="shared" si="36"/>
        <v>24.744500000000002</v>
      </c>
      <c r="H213" s="45"/>
      <c r="I213" s="50">
        <f>SUM(G213*H213)</f>
        <v>0</v>
      </c>
      <c r="J213" s="28"/>
      <c r="K213" s="24"/>
    </row>
    <row r="214" spans="1:82" ht="29.25" x14ac:dyDescent="0.25">
      <c r="A214" s="36" t="s">
        <v>585</v>
      </c>
      <c r="B214" s="48" t="s">
        <v>381</v>
      </c>
      <c r="C214" s="42" t="s">
        <v>530</v>
      </c>
      <c r="D214" s="43">
        <v>44.99</v>
      </c>
      <c r="E214" s="47" t="s">
        <v>6</v>
      </c>
      <c r="F214" s="174">
        <f>$D$5</f>
        <v>0.5</v>
      </c>
      <c r="G214" s="187">
        <f t="shared" si="36"/>
        <v>22.495000000000001</v>
      </c>
      <c r="H214" s="45"/>
      <c r="I214" s="50">
        <f>SUM(G214*H214)</f>
        <v>0</v>
      </c>
      <c r="J214" s="28"/>
      <c r="K214" s="24"/>
    </row>
    <row r="215" spans="1:82" ht="29.25" x14ac:dyDescent="0.25">
      <c r="A215" s="36" t="s">
        <v>585</v>
      </c>
      <c r="B215" s="48" t="s">
        <v>381</v>
      </c>
      <c r="C215" s="42" t="s">
        <v>531</v>
      </c>
      <c r="D215" s="43">
        <v>44.99</v>
      </c>
      <c r="E215" s="47" t="s">
        <v>6</v>
      </c>
      <c r="F215" s="49">
        <f>$D$6</f>
        <v>0.55000000000000004</v>
      </c>
      <c r="G215" s="187">
        <f t="shared" si="36"/>
        <v>20.2455</v>
      </c>
      <c r="H215" s="45"/>
      <c r="I215" s="50">
        <f>SUM(G215*H215)</f>
        <v>0</v>
      </c>
      <c r="J215" s="28"/>
      <c r="K215" s="24"/>
    </row>
    <row r="216" spans="1:82" x14ac:dyDescent="0.25">
      <c r="A216" s="36"/>
      <c r="B216" s="48"/>
      <c r="C216" s="42"/>
      <c r="D216" s="43"/>
      <c r="E216" s="47"/>
      <c r="F216" s="49"/>
      <c r="G216" s="187"/>
      <c r="H216" s="45"/>
      <c r="I216" s="50"/>
      <c r="J216" s="28"/>
      <c r="K216" s="24"/>
    </row>
    <row r="217" spans="1:82" ht="29.25" x14ac:dyDescent="0.25">
      <c r="A217" s="36" t="s">
        <v>133</v>
      </c>
      <c r="B217" s="48" t="s">
        <v>382</v>
      </c>
      <c r="C217" s="35" t="s">
        <v>38</v>
      </c>
      <c r="D217" s="43">
        <v>81.11</v>
      </c>
      <c r="E217" s="47" t="s">
        <v>2</v>
      </c>
      <c r="F217" s="174">
        <f>$D$3</f>
        <v>0.4</v>
      </c>
      <c r="G217" s="187">
        <f t="shared" ref="G217:G219" si="37">SUM($D217*(1-$F217))</f>
        <v>48.665999999999997</v>
      </c>
      <c r="H217" s="45"/>
      <c r="I217" s="50">
        <f>SUM(G217*H217)</f>
        <v>0</v>
      </c>
      <c r="J217" s="28"/>
      <c r="K217" s="24"/>
    </row>
    <row r="218" spans="1:82" ht="29.25" x14ac:dyDescent="0.25">
      <c r="A218" s="36" t="s">
        <v>133</v>
      </c>
      <c r="B218" s="48" t="s">
        <v>382</v>
      </c>
      <c r="C218" s="35" t="s">
        <v>518</v>
      </c>
      <c r="D218" s="43">
        <v>81.11</v>
      </c>
      <c r="E218" s="47" t="s">
        <v>2</v>
      </c>
      <c r="F218" s="174">
        <f>$D$4</f>
        <v>0.45</v>
      </c>
      <c r="G218" s="187">
        <f t="shared" si="37"/>
        <v>44.610500000000002</v>
      </c>
      <c r="H218" s="45"/>
      <c r="I218" s="50">
        <f>SUM(G218*H218)</f>
        <v>0</v>
      </c>
      <c r="J218" s="28"/>
      <c r="K218" s="24"/>
    </row>
    <row r="219" spans="1:82" ht="29.25" x14ac:dyDescent="0.25">
      <c r="A219" s="36" t="s">
        <v>133</v>
      </c>
      <c r="B219" s="48" t="s">
        <v>382</v>
      </c>
      <c r="C219" s="35" t="s">
        <v>526</v>
      </c>
      <c r="D219" s="43">
        <v>81.11</v>
      </c>
      <c r="E219" s="47" t="s">
        <v>2</v>
      </c>
      <c r="F219" s="174">
        <f>$D$5</f>
        <v>0.5</v>
      </c>
      <c r="G219" s="187">
        <f t="shared" si="37"/>
        <v>40.555</v>
      </c>
      <c r="H219" s="45"/>
      <c r="I219" s="50">
        <f>SUM(G219*H219)</f>
        <v>0</v>
      </c>
      <c r="J219" s="28"/>
      <c r="K219" s="24"/>
    </row>
    <row r="220" spans="1:82" x14ac:dyDescent="0.25">
      <c r="A220" s="36"/>
      <c r="B220" s="48"/>
      <c r="C220" s="35"/>
      <c r="D220" s="43"/>
      <c r="E220" s="47"/>
      <c r="F220" s="49"/>
      <c r="G220" s="187"/>
      <c r="H220" s="45"/>
      <c r="I220" s="50"/>
      <c r="J220" s="28"/>
      <c r="K220" s="24"/>
    </row>
    <row r="221" spans="1:82" ht="28.5" customHeight="1" x14ac:dyDescent="0.25">
      <c r="A221" s="36" t="s">
        <v>324</v>
      </c>
      <c r="B221" s="41" t="s">
        <v>291</v>
      </c>
      <c r="C221" s="35" t="s">
        <v>38</v>
      </c>
      <c r="D221" s="43">
        <v>18.690000000000001</v>
      </c>
      <c r="E221" s="47" t="s">
        <v>2</v>
      </c>
      <c r="F221" s="174">
        <f>$D$3</f>
        <v>0.4</v>
      </c>
      <c r="G221" s="187">
        <f t="shared" ref="G221:G223" si="38">SUM($D221*(1-$F221))</f>
        <v>11.214</v>
      </c>
      <c r="H221" s="45"/>
      <c r="I221" s="50">
        <f>SUM(G221*H221)</f>
        <v>0</v>
      </c>
      <c r="J221" s="28"/>
      <c r="K221" s="24"/>
    </row>
    <row r="222" spans="1:82" ht="28.5" customHeight="1" x14ac:dyDescent="0.25">
      <c r="A222" s="36" t="s">
        <v>324</v>
      </c>
      <c r="B222" s="41" t="s">
        <v>291</v>
      </c>
      <c r="C222" s="35" t="s">
        <v>527</v>
      </c>
      <c r="D222" s="43">
        <v>18.690000000000001</v>
      </c>
      <c r="E222" s="47" t="s">
        <v>2</v>
      </c>
      <c r="F222" s="174">
        <f>$D$4</f>
        <v>0.45</v>
      </c>
      <c r="G222" s="187">
        <f t="shared" si="38"/>
        <v>10.279500000000002</v>
      </c>
      <c r="H222" s="45"/>
      <c r="I222" s="50">
        <f>SUM(G222*H222)</f>
        <v>0</v>
      </c>
      <c r="J222" s="28"/>
      <c r="K222" s="24"/>
    </row>
    <row r="223" spans="1:82" ht="28.5" customHeight="1" x14ac:dyDescent="0.25">
      <c r="A223" s="36" t="s">
        <v>324</v>
      </c>
      <c r="B223" s="41" t="s">
        <v>291</v>
      </c>
      <c r="C223" s="35" t="s">
        <v>528</v>
      </c>
      <c r="D223" s="43">
        <v>18.690000000000001</v>
      </c>
      <c r="E223" s="47" t="s">
        <v>2</v>
      </c>
      <c r="F223" s="174">
        <f>$D$5</f>
        <v>0.5</v>
      </c>
      <c r="G223" s="187">
        <f t="shared" si="38"/>
        <v>9.3450000000000006</v>
      </c>
      <c r="H223" s="45"/>
      <c r="I223" s="50">
        <f>SUM(G223*H223)</f>
        <v>0</v>
      </c>
      <c r="J223" s="28"/>
      <c r="K223" s="24"/>
    </row>
    <row r="224" spans="1:82" x14ac:dyDescent="0.25">
      <c r="A224" s="36"/>
      <c r="B224" s="41"/>
      <c r="C224" s="35"/>
      <c r="D224" s="43"/>
      <c r="E224" s="47"/>
      <c r="F224" s="49"/>
      <c r="G224" s="187"/>
      <c r="H224" s="45"/>
      <c r="I224" s="50"/>
      <c r="J224" s="28"/>
      <c r="K224" s="24"/>
    </row>
    <row r="225" spans="1:11" ht="29.25" x14ac:dyDescent="0.25">
      <c r="A225" s="36" t="s">
        <v>275</v>
      </c>
      <c r="B225" s="41" t="s">
        <v>287</v>
      </c>
      <c r="C225" s="35" t="s">
        <v>276</v>
      </c>
      <c r="D225" s="43">
        <v>2.31</v>
      </c>
      <c r="E225" s="47" t="s">
        <v>277</v>
      </c>
      <c r="F225" s="174">
        <f>$D$3</f>
        <v>0.4</v>
      </c>
      <c r="G225" s="187">
        <f t="shared" ref="G225:G227" si="39">SUM($D225*(1-$F225))</f>
        <v>1.3859999999999999</v>
      </c>
      <c r="H225" s="45"/>
      <c r="I225" s="50">
        <f t="shared" ref="I225:I232" si="40">SUM(G225*H225)</f>
        <v>0</v>
      </c>
      <c r="J225" s="28"/>
      <c r="K225" s="24"/>
    </row>
    <row r="226" spans="1:11" ht="29.25" x14ac:dyDescent="0.25">
      <c r="A226" s="36" t="s">
        <v>275</v>
      </c>
      <c r="B226" s="41" t="s">
        <v>287</v>
      </c>
      <c r="C226" s="35" t="s">
        <v>486</v>
      </c>
      <c r="D226" s="43">
        <v>2.31</v>
      </c>
      <c r="E226" s="47" t="s">
        <v>277</v>
      </c>
      <c r="F226" s="174">
        <f>$D$4</f>
        <v>0.45</v>
      </c>
      <c r="G226" s="187">
        <f t="shared" si="39"/>
        <v>1.2705000000000002</v>
      </c>
      <c r="H226" s="45"/>
      <c r="I226" s="50">
        <f t="shared" si="40"/>
        <v>0</v>
      </c>
      <c r="J226" s="28"/>
      <c r="K226" s="24"/>
    </row>
    <row r="227" spans="1:11" ht="29.25" x14ac:dyDescent="0.25">
      <c r="A227" s="36" t="s">
        <v>275</v>
      </c>
      <c r="B227" s="41" t="s">
        <v>287</v>
      </c>
      <c r="C227" s="35" t="s">
        <v>487</v>
      </c>
      <c r="D227" s="43">
        <v>2.31</v>
      </c>
      <c r="E227" s="47" t="s">
        <v>277</v>
      </c>
      <c r="F227" s="174">
        <f>$D$5</f>
        <v>0.5</v>
      </c>
      <c r="G227" s="187">
        <f t="shared" si="39"/>
        <v>1.155</v>
      </c>
      <c r="H227" s="45"/>
      <c r="I227" s="50">
        <f t="shared" si="40"/>
        <v>0</v>
      </c>
      <c r="J227" s="28"/>
      <c r="K227" s="24"/>
    </row>
    <row r="228" spans="1:11" x14ac:dyDescent="0.25">
      <c r="A228" s="36"/>
      <c r="B228" s="48"/>
      <c r="C228" s="35"/>
      <c r="D228" s="43"/>
      <c r="E228" s="47"/>
      <c r="F228" s="49"/>
      <c r="G228" s="187"/>
      <c r="H228" s="45"/>
      <c r="I228" s="50">
        <f t="shared" si="40"/>
        <v>0</v>
      </c>
      <c r="J228" s="26"/>
      <c r="K228" s="24"/>
    </row>
    <row r="229" spans="1:11" ht="29.25" x14ac:dyDescent="0.25">
      <c r="A229" s="36" t="s">
        <v>50</v>
      </c>
      <c r="B229" s="48" t="s">
        <v>383</v>
      </c>
      <c r="C229" s="42" t="s">
        <v>365</v>
      </c>
      <c r="D229" s="43">
        <v>46.55</v>
      </c>
      <c r="E229" s="47" t="s">
        <v>6</v>
      </c>
      <c r="F229" s="174">
        <f>$D$3</f>
        <v>0.4</v>
      </c>
      <c r="G229" s="187">
        <f t="shared" ref="G229:G232" si="41">SUM($D229*(1-$F229))</f>
        <v>27.929999999999996</v>
      </c>
      <c r="H229" s="45"/>
      <c r="I229" s="50">
        <f t="shared" si="40"/>
        <v>0</v>
      </c>
      <c r="J229" s="26"/>
      <c r="K229" s="24"/>
    </row>
    <row r="230" spans="1:11" ht="29.25" x14ac:dyDescent="0.25">
      <c r="A230" s="36" t="s">
        <v>50</v>
      </c>
      <c r="B230" s="48" t="s">
        <v>383</v>
      </c>
      <c r="C230" s="42" t="s">
        <v>525</v>
      </c>
      <c r="D230" s="43">
        <v>46.55</v>
      </c>
      <c r="E230" s="47" t="s">
        <v>6</v>
      </c>
      <c r="F230" s="174">
        <f>$D$4</f>
        <v>0.45</v>
      </c>
      <c r="G230" s="187">
        <f t="shared" si="41"/>
        <v>25.602499999999999</v>
      </c>
      <c r="H230" s="45"/>
      <c r="I230" s="50">
        <f t="shared" si="40"/>
        <v>0</v>
      </c>
      <c r="J230" s="26"/>
      <c r="K230" s="24"/>
    </row>
    <row r="231" spans="1:11" ht="29.25" x14ac:dyDescent="0.25">
      <c r="A231" s="36" t="s">
        <v>50</v>
      </c>
      <c r="B231" s="48" t="s">
        <v>383</v>
      </c>
      <c r="C231" s="42" t="s">
        <v>532</v>
      </c>
      <c r="D231" s="43">
        <v>46.55</v>
      </c>
      <c r="E231" s="47" t="s">
        <v>6</v>
      </c>
      <c r="F231" s="174">
        <f>$D$5</f>
        <v>0.5</v>
      </c>
      <c r="G231" s="187">
        <f t="shared" si="41"/>
        <v>23.274999999999999</v>
      </c>
      <c r="H231" s="45"/>
      <c r="I231" s="50">
        <f t="shared" si="40"/>
        <v>0</v>
      </c>
      <c r="J231" s="26"/>
      <c r="K231" s="24"/>
    </row>
    <row r="232" spans="1:11" ht="29.25" x14ac:dyDescent="0.25">
      <c r="A232" s="36" t="s">
        <v>50</v>
      </c>
      <c r="B232" s="48" t="s">
        <v>383</v>
      </c>
      <c r="C232" s="42" t="s">
        <v>533</v>
      </c>
      <c r="D232" s="43">
        <v>46.55</v>
      </c>
      <c r="E232" s="47" t="s">
        <v>6</v>
      </c>
      <c r="F232" s="49">
        <f>$D$6</f>
        <v>0.55000000000000004</v>
      </c>
      <c r="G232" s="187">
        <f t="shared" si="41"/>
        <v>20.947499999999998</v>
      </c>
      <c r="H232" s="45"/>
      <c r="I232" s="50">
        <f t="shared" si="40"/>
        <v>0</v>
      </c>
      <c r="J232" s="26"/>
      <c r="K232" s="24"/>
    </row>
    <row r="233" spans="1:11" x14ac:dyDescent="0.25">
      <c r="A233" s="36"/>
      <c r="B233" s="48"/>
      <c r="C233" s="42"/>
      <c r="D233" s="43"/>
      <c r="E233" s="47"/>
      <c r="F233" s="49"/>
      <c r="G233" s="187"/>
      <c r="H233" s="45"/>
      <c r="I233" s="50"/>
      <c r="J233" s="26"/>
      <c r="K233" s="24"/>
    </row>
    <row r="234" spans="1:11" ht="29.25" x14ac:dyDescent="0.25">
      <c r="A234" s="36" t="s">
        <v>51</v>
      </c>
      <c r="B234" s="48" t="s">
        <v>384</v>
      </c>
      <c r="C234" s="35" t="s">
        <v>38</v>
      </c>
      <c r="D234" s="43">
        <v>82.82</v>
      </c>
      <c r="E234" s="47" t="s">
        <v>2</v>
      </c>
      <c r="F234" s="174">
        <f>$D$3</f>
        <v>0.4</v>
      </c>
      <c r="G234" s="187">
        <f t="shared" ref="G234:G236" si="42">SUM($D234*(1-$F234))</f>
        <v>49.691999999999993</v>
      </c>
      <c r="H234" s="45"/>
      <c r="I234" s="50">
        <f>SUM(G234*H234)</f>
        <v>0</v>
      </c>
      <c r="J234" s="26"/>
      <c r="K234" s="24"/>
    </row>
    <row r="235" spans="1:11" ht="29.25" x14ac:dyDescent="0.25">
      <c r="A235" s="36" t="s">
        <v>51</v>
      </c>
      <c r="B235" s="48" t="s">
        <v>384</v>
      </c>
      <c r="C235" s="35" t="s">
        <v>518</v>
      </c>
      <c r="D235" s="43">
        <v>82.82</v>
      </c>
      <c r="E235" s="47" t="s">
        <v>2</v>
      </c>
      <c r="F235" s="174">
        <f>$D$4</f>
        <v>0.45</v>
      </c>
      <c r="G235" s="187">
        <f t="shared" si="42"/>
        <v>45.551000000000002</v>
      </c>
      <c r="H235" s="45"/>
      <c r="I235" s="50">
        <f>SUM(G235*H235)</f>
        <v>0</v>
      </c>
      <c r="J235" s="26"/>
      <c r="K235" s="24"/>
    </row>
    <row r="236" spans="1:11" ht="29.25" x14ac:dyDescent="0.25">
      <c r="A236" s="36" t="s">
        <v>51</v>
      </c>
      <c r="B236" s="48" t="s">
        <v>384</v>
      </c>
      <c r="C236" s="35" t="s">
        <v>526</v>
      </c>
      <c r="D236" s="43">
        <v>82.82</v>
      </c>
      <c r="E236" s="47" t="s">
        <v>2</v>
      </c>
      <c r="F236" s="174">
        <f>$D$5</f>
        <v>0.5</v>
      </c>
      <c r="G236" s="187">
        <f t="shared" si="42"/>
        <v>41.41</v>
      </c>
      <c r="H236" s="45"/>
      <c r="I236" s="50">
        <f>SUM(G236*H236)</f>
        <v>0</v>
      </c>
      <c r="J236" s="26"/>
      <c r="K236" s="24"/>
    </row>
    <row r="237" spans="1:11" x14ac:dyDescent="0.25">
      <c r="A237" s="36"/>
      <c r="B237" s="48"/>
      <c r="C237" s="35"/>
      <c r="D237" s="43"/>
      <c r="E237" s="47"/>
      <c r="F237" s="49"/>
      <c r="G237" s="187"/>
      <c r="H237" s="45"/>
      <c r="I237" s="50"/>
      <c r="J237" s="26"/>
      <c r="K237" s="24"/>
    </row>
    <row r="238" spans="1:11" ht="29.25" x14ac:dyDescent="0.25">
      <c r="A238" s="36" t="s">
        <v>88</v>
      </c>
      <c r="B238" s="48" t="s">
        <v>385</v>
      </c>
      <c r="C238" s="35" t="s">
        <v>38</v>
      </c>
      <c r="D238" s="43">
        <v>91.09</v>
      </c>
      <c r="E238" s="47" t="s">
        <v>2</v>
      </c>
      <c r="F238" s="174">
        <f>$D$3</f>
        <v>0.4</v>
      </c>
      <c r="G238" s="187">
        <f t="shared" ref="G238:G240" si="43">SUM($D238*(1-$F238))</f>
        <v>54.654000000000003</v>
      </c>
      <c r="H238" s="45"/>
      <c r="I238" s="50">
        <f>SUM(G238*H238)</f>
        <v>0</v>
      </c>
      <c r="J238" s="26"/>
      <c r="K238" s="24"/>
    </row>
    <row r="239" spans="1:11" ht="29.25" x14ac:dyDescent="0.25">
      <c r="A239" s="36" t="s">
        <v>88</v>
      </c>
      <c r="B239" s="48" t="s">
        <v>385</v>
      </c>
      <c r="C239" s="35" t="s">
        <v>518</v>
      </c>
      <c r="D239" s="43">
        <v>91.09</v>
      </c>
      <c r="E239" s="47" t="s">
        <v>2</v>
      </c>
      <c r="F239" s="174">
        <f>$D$4</f>
        <v>0.45</v>
      </c>
      <c r="G239" s="187">
        <f t="shared" si="43"/>
        <v>50.099500000000006</v>
      </c>
      <c r="H239" s="45"/>
      <c r="I239" s="50">
        <f>SUM(G239*H239)</f>
        <v>0</v>
      </c>
      <c r="J239" s="26"/>
      <c r="K239" s="24"/>
    </row>
    <row r="240" spans="1:11" ht="29.25" x14ac:dyDescent="0.25">
      <c r="A240" s="36" t="s">
        <v>88</v>
      </c>
      <c r="B240" s="48" t="s">
        <v>385</v>
      </c>
      <c r="C240" s="35" t="s">
        <v>526</v>
      </c>
      <c r="D240" s="43">
        <v>91.09</v>
      </c>
      <c r="E240" s="47" t="s">
        <v>2</v>
      </c>
      <c r="F240" s="174">
        <f>$D$5</f>
        <v>0.5</v>
      </c>
      <c r="G240" s="187">
        <f t="shared" si="43"/>
        <v>45.545000000000002</v>
      </c>
      <c r="H240" s="45"/>
      <c r="I240" s="50">
        <f>SUM(G240*H240)</f>
        <v>0</v>
      </c>
      <c r="J240" s="26"/>
      <c r="K240" s="24"/>
    </row>
    <row r="241" spans="1:11" x14ac:dyDescent="0.25">
      <c r="A241" s="36"/>
      <c r="B241" s="48"/>
      <c r="C241" s="35"/>
      <c r="D241" s="43"/>
      <c r="E241" s="47"/>
      <c r="F241" s="49"/>
      <c r="G241" s="187"/>
      <c r="H241" s="45"/>
      <c r="I241" s="50"/>
      <c r="J241" s="26"/>
      <c r="K241" s="24"/>
    </row>
    <row r="242" spans="1:11" ht="29.25" x14ac:dyDescent="0.25">
      <c r="A242" s="36" t="s">
        <v>89</v>
      </c>
      <c r="B242" s="48" t="s">
        <v>386</v>
      </c>
      <c r="C242" s="35" t="s">
        <v>38</v>
      </c>
      <c r="D242" s="43">
        <v>91.09</v>
      </c>
      <c r="E242" s="47" t="s">
        <v>2</v>
      </c>
      <c r="F242" s="174">
        <f>$D$3</f>
        <v>0.4</v>
      </c>
      <c r="G242" s="187">
        <f t="shared" ref="G242:G244" si="44">SUM($D242*(1-$F242))</f>
        <v>54.654000000000003</v>
      </c>
      <c r="H242" s="45"/>
      <c r="I242" s="50">
        <f>SUM(G242*H242)</f>
        <v>0</v>
      </c>
      <c r="J242" s="26"/>
      <c r="K242" s="24"/>
    </row>
    <row r="243" spans="1:11" ht="29.25" x14ac:dyDescent="0.25">
      <c r="A243" s="36" t="s">
        <v>89</v>
      </c>
      <c r="B243" s="48" t="s">
        <v>386</v>
      </c>
      <c r="C243" s="35" t="s">
        <v>518</v>
      </c>
      <c r="D243" s="43">
        <v>91.09</v>
      </c>
      <c r="E243" s="47" t="s">
        <v>2</v>
      </c>
      <c r="F243" s="174">
        <f>$D$4</f>
        <v>0.45</v>
      </c>
      <c r="G243" s="187">
        <f t="shared" si="44"/>
        <v>50.099500000000006</v>
      </c>
      <c r="H243" s="45"/>
      <c r="I243" s="50">
        <f>SUM(G243*H243)</f>
        <v>0</v>
      </c>
      <c r="J243" s="26"/>
      <c r="K243" s="24"/>
    </row>
    <row r="244" spans="1:11" ht="29.25" x14ac:dyDescent="0.25">
      <c r="A244" s="36" t="s">
        <v>89</v>
      </c>
      <c r="B244" s="48" t="s">
        <v>386</v>
      </c>
      <c r="C244" s="35" t="s">
        <v>526</v>
      </c>
      <c r="D244" s="43">
        <v>91.09</v>
      </c>
      <c r="E244" s="47" t="s">
        <v>2</v>
      </c>
      <c r="F244" s="174">
        <f>$D$5</f>
        <v>0.5</v>
      </c>
      <c r="G244" s="187">
        <f t="shared" si="44"/>
        <v>45.545000000000002</v>
      </c>
      <c r="H244" s="45"/>
      <c r="I244" s="50">
        <f>SUM(G244*H244)</f>
        <v>0</v>
      </c>
      <c r="J244" s="26"/>
      <c r="K244" s="24"/>
    </row>
    <row r="245" spans="1:11" x14ac:dyDescent="0.25">
      <c r="A245" s="36"/>
      <c r="B245" s="48"/>
      <c r="C245" s="35"/>
      <c r="D245" s="43"/>
      <c r="E245" s="47"/>
      <c r="F245" s="49"/>
      <c r="G245" s="187"/>
      <c r="H245" s="45"/>
      <c r="I245" s="50"/>
      <c r="J245" s="26"/>
      <c r="K245" s="24"/>
    </row>
    <row r="246" spans="1:11" ht="29.25" x14ac:dyDescent="0.25">
      <c r="A246" s="36" t="s">
        <v>325</v>
      </c>
      <c r="B246" s="41" t="s">
        <v>349</v>
      </c>
      <c r="C246" s="35" t="s">
        <v>38</v>
      </c>
      <c r="D246" s="43">
        <v>17.489999999999998</v>
      </c>
      <c r="E246" s="47" t="s">
        <v>2</v>
      </c>
      <c r="F246" s="174">
        <f>$D$3</f>
        <v>0.4</v>
      </c>
      <c r="G246" s="187">
        <f t="shared" ref="G246:G248" si="45">SUM($D246*(1-$F246))</f>
        <v>10.493999999999998</v>
      </c>
      <c r="H246" s="45"/>
      <c r="I246" s="50">
        <f>SUM(G246*H246)</f>
        <v>0</v>
      </c>
      <c r="J246" s="28"/>
      <c r="K246" s="24"/>
    </row>
    <row r="247" spans="1:11" ht="29.25" x14ac:dyDescent="0.25">
      <c r="A247" s="36" t="s">
        <v>325</v>
      </c>
      <c r="B247" s="41" t="s">
        <v>349</v>
      </c>
      <c r="C247" s="35" t="s">
        <v>527</v>
      </c>
      <c r="D247" s="43">
        <v>17.489999999999998</v>
      </c>
      <c r="E247" s="47" t="s">
        <v>2</v>
      </c>
      <c r="F247" s="174">
        <f>$D$4</f>
        <v>0.45</v>
      </c>
      <c r="G247" s="187">
        <f t="shared" si="45"/>
        <v>9.6195000000000004</v>
      </c>
      <c r="H247" s="45"/>
      <c r="I247" s="50">
        <f>SUM(G247*H247)</f>
        <v>0</v>
      </c>
      <c r="J247" s="28"/>
      <c r="K247" s="24"/>
    </row>
    <row r="248" spans="1:11" ht="29.25" x14ac:dyDescent="0.25">
      <c r="A248" s="36" t="s">
        <v>325</v>
      </c>
      <c r="B248" s="41" t="s">
        <v>349</v>
      </c>
      <c r="C248" s="35" t="s">
        <v>528</v>
      </c>
      <c r="D248" s="43">
        <v>17.489999999999998</v>
      </c>
      <c r="E248" s="47" t="s">
        <v>2</v>
      </c>
      <c r="F248" s="174">
        <f>$D$5</f>
        <v>0.5</v>
      </c>
      <c r="G248" s="187">
        <f t="shared" si="45"/>
        <v>8.7449999999999992</v>
      </c>
      <c r="H248" s="45"/>
      <c r="I248" s="50">
        <f>SUM(G248*H248)</f>
        <v>0</v>
      </c>
      <c r="J248" s="28"/>
      <c r="K248" s="24"/>
    </row>
    <row r="249" spans="1:11" x14ac:dyDescent="0.25">
      <c r="A249" s="36"/>
      <c r="B249" s="41"/>
      <c r="C249" s="35"/>
      <c r="D249" s="43"/>
      <c r="E249" s="47"/>
      <c r="F249" s="49"/>
      <c r="G249" s="187"/>
      <c r="H249" s="45"/>
      <c r="I249" s="50"/>
      <c r="J249" s="28"/>
      <c r="K249" s="24"/>
    </row>
    <row r="250" spans="1:11" ht="29.25" x14ac:dyDescent="0.25">
      <c r="A250" s="36" t="s">
        <v>275</v>
      </c>
      <c r="B250" s="41" t="s">
        <v>287</v>
      </c>
      <c r="C250" s="35" t="s">
        <v>276</v>
      </c>
      <c r="D250" s="43">
        <v>2.31</v>
      </c>
      <c r="E250" s="47" t="s">
        <v>277</v>
      </c>
      <c r="F250" s="174">
        <f>$D$3</f>
        <v>0.4</v>
      </c>
      <c r="G250" s="187">
        <f t="shared" ref="G250:G252" si="46">SUM($D250*(1-$F250))</f>
        <v>1.3859999999999999</v>
      </c>
      <c r="H250" s="45"/>
      <c r="I250" s="50">
        <f>SUM(G250*H250)</f>
        <v>0</v>
      </c>
      <c r="J250" s="28"/>
      <c r="K250" s="24"/>
    </row>
    <row r="251" spans="1:11" ht="29.25" x14ac:dyDescent="0.25">
      <c r="A251" s="36" t="s">
        <v>275</v>
      </c>
      <c r="B251" s="41" t="s">
        <v>287</v>
      </c>
      <c r="C251" s="35" t="s">
        <v>486</v>
      </c>
      <c r="D251" s="43">
        <v>2.31</v>
      </c>
      <c r="E251" s="47" t="s">
        <v>277</v>
      </c>
      <c r="F251" s="174">
        <f>$D$4</f>
        <v>0.45</v>
      </c>
      <c r="G251" s="187">
        <f t="shared" si="46"/>
        <v>1.2705000000000002</v>
      </c>
      <c r="H251" s="45"/>
      <c r="I251" s="50">
        <f>SUM(G251*H251)</f>
        <v>0</v>
      </c>
      <c r="J251" s="28"/>
      <c r="K251" s="24"/>
    </row>
    <row r="252" spans="1:11" ht="29.25" x14ac:dyDescent="0.25">
      <c r="A252" s="36" t="s">
        <v>275</v>
      </c>
      <c r="B252" s="41" t="s">
        <v>287</v>
      </c>
      <c r="C252" s="35" t="s">
        <v>487</v>
      </c>
      <c r="D252" s="43">
        <v>2.31</v>
      </c>
      <c r="E252" s="47" t="s">
        <v>277</v>
      </c>
      <c r="F252" s="174">
        <f>$D$5</f>
        <v>0.5</v>
      </c>
      <c r="G252" s="187">
        <f t="shared" si="46"/>
        <v>1.155</v>
      </c>
      <c r="H252" s="45"/>
      <c r="I252" s="50">
        <f>SUM(G252*H252)</f>
        <v>0</v>
      </c>
      <c r="J252" s="28"/>
      <c r="K252" s="24"/>
    </row>
    <row r="253" spans="1:11" x14ac:dyDescent="0.25">
      <c r="A253" s="36"/>
      <c r="B253" s="41"/>
      <c r="C253" s="35"/>
      <c r="D253" s="43"/>
      <c r="E253" s="47"/>
      <c r="F253" s="49"/>
      <c r="G253" s="187"/>
      <c r="H253" s="45"/>
      <c r="I253" s="50"/>
      <c r="J253" s="28"/>
      <c r="K253" s="24"/>
    </row>
    <row r="254" spans="1:11" ht="29.25" x14ac:dyDescent="0.25">
      <c r="A254" s="36" t="s">
        <v>387</v>
      </c>
      <c r="B254" s="48" t="s">
        <v>388</v>
      </c>
      <c r="C254" s="42" t="s">
        <v>488</v>
      </c>
      <c r="D254" s="43">
        <v>46.55</v>
      </c>
      <c r="E254" s="47" t="s">
        <v>6</v>
      </c>
      <c r="F254" s="174">
        <f>$D$3</f>
        <v>0.4</v>
      </c>
      <c r="G254" s="187">
        <f t="shared" ref="G254:G257" si="47">SUM($D254*(1-$F254))</f>
        <v>27.929999999999996</v>
      </c>
      <c r="H254" s="45"/>
      <c r="I254" s="50">
        <f>SUM(G254*H254)</f>
        <v>0</v>
      </c>
      <c r="J254" s="26"/>
      <c r="K254" s="24"/>
    </row>
    <row r="255" spans="1:11" ht="29.25" x14ac:dyDescent="0.25">
      <c r="A255" s="36" t="s">
        <v>387</v>
      </c>
      <c r="B255" s="48" t="s">
        <v>388</v>
      </c>
      <c r="C255" s="42" t="s">
        <v>529</v>
      </c>
      <c r="D255" s="43">
        <v>46.55</v>
      </c>
      <c r="E255" s="47" t="s">
        <v>6</v>
      </c>
      <c r="F255" s="174">
        <f>$D$4</f>
        <v>0.45</v>
      </c>
      <c r="G255" s="187">
        <f t="shared" si="47"/>
        <v>25.602499999999999</v>
      </c>
      <c r="H255" s="45"/>
      <c r="I255" s="50">
        <f>SUM(G255*H255)</f>
        <v>0</v>
      </c>
      <c r="J255" s="26"/>
      <c r="K255" s="24"/>
    </row>
    <row r="256" spans="1:11" ht="29.25" x14ac:dyDescent="0.25">
      <c r="A256" s="36" t="s">
        <v>387</v>
      </c>
      <c r="B256" s="48" t="s">
        <v>388</v>
      </c>
      <c r="C256" s="42" t="s">
        <v>530</v>
      </c>
      <c r="D256" s="43">
        <v>46.55</v>
      </c>
      <c r="E256" s="47" t="s">
        <v>6</v>
      </c>
      <c r="F256" s="174">
        <f>$D$5</f>
        <v>0.5</v>
      </c>
      <c r="G256" s="187">
        <f t="shared" si="47"/>
        <v>23.274999999999999</v>
      </c>
      <c r="H256" s="45"/>
      <c r="I256" s="50">
        <f>SUM(G256*H256)</f>
        <v>0</v>
      </c>
      <c r="J256" s="26"/>
      <c r="K256" s="24"/>
    </row>
    <row r="257" spans="1:11" ht="29.25" x14ac:dyDescent="0.25">
      <c r="A257" s="36" t="s">
        <v>387</v>
      </c>
      <c r="B257" s="48" t="s">
        <v>388</v>
      </c>
      <c r="C257" s="42" t="s">
        <v>531</v>
      </c>
      <c r="D257" s="43">
        <v>46.55</v>
      </c>
      <c r="E257" s="47" t="s">
        <v>6</v>
      </c>
      <c r="F257" s="49">
        <f>$D$6</f>
        <v>0.55000000000000004</v>
      </c>
      <c r="G257" s="187">
        <f t="shared" si="47"/>
        <v>20.947499999999998</v>
      </c>
      <c r="H257" s="45"/>
      <c r="I257" s="50">
        <f>SUM(G257*H257)</f>
        <v>0</v>
      </c>
      <c r="J257" s="26"/>
      <c r="K257" s="24"/>
    </row>
    <row r="258" spans="1:11" x14ac:dyDescent="0.25">
      <c r="A258" s="36"/>
      <c r="B258" s="48"/>
      <c r="C258" s="42"/>
      <c r="D258" s="43"/>
      <c r="E258" s="47"/>
      <c r="F258" s="49"/>
      <c r="G258" s="187"/>
      <c r="H258" s="45"/>
      <c r="I258" s="50"/>
      <c r="J258" s="26"/>
      <c r="K258" s="24"/>
    </row>
    <row r="259" spans="1:11" ht="29.25" x14ac:dyDescent="0.25">
      <c r="A259" s="36" t="s">
        <v>389</v>
      </c>
      <c r="B259" s="48" t="s">
        <v>390</v>
      </c>
      <c r="C259" s="35" t="s">
        <v>38</v>
      </c>
      <c r="D259" s="43">
        <v>82.82</v>
      </c>
      <c r="E259" s="47" t="s">
        <v>2</v>
      </c>
      <c r="F259" s="174">
        <f>$D$3</f>
        <v>0.4</v>
      </c>
      <c r="G259" s="187">
        <f t="shared" ref="G259:G261" si="48">SUM($D259*(1-$F259))</f>
        <v>49.691999999999993</v>
      </c>
      <c r="H259" s="45"/>
      <c r="I259" s="50">
        <f>SUM(G259*H259)</f>
        <v>0</v>
      </c>
      <c r="J259" s="26"/>
      <c r="K259" s="24"/>
    </row>
    <row r="260" spans="1:11" ht="29.25" x14ac:dyDescent="0.25">
      <c r="A260" s="36" t="s">
        <v>389</v>
      </c>
      <c r="B260" s="48" t="s">
        <v>390</v>
      </c>
      <c r="C260" s="35" t="s">
        <v>518</v>
      </c>
      <c r="D260" s="43">
        <v>82.82</v>
      </c>
      <c r="E260" s="47" t="s">
        <v>2</v>
      </c>
      <c r="F260" s="174">
        <f>$D$4</f>
        <v>0.45</v>
      </c>
      <c r="G260" s="187">
        <f t="shared" si="48"/>
        <v>45.551000000000002</v>
      </c>
      <c r="H260" s="45"/>
      <c r="I260" s="50">
        <f>SUM(G260*H260)</f>
        <v>0</v>
      </c>
      <c r="J260" s="26"/>
      <c r="K260" s="24"/>
    </row>
    <row r="261" spans="1:11" ht="29.25" x14ac:dyDescent="0.25">
      <c r="A261" s="36" t="s">
        <v>389</v>
      </c>
      <c r="B261" s="48" t="s">
        <v>390</v>
      </c>
      <c r="C261" s="35" t="s">
        <v>526</v>
      </c>
      <c r="D261" s="43">
        <v>82.82</v>
      </c>
      <c r="E261" s="47" t="s">
        <v>2</v>
      </c>
      <c r="F261" s="174">
        <f>$D$5</f>
        <v>0.5</v>
      </c>
      <c r="G261" s="187">
        <f t="shared" si="48"/>
        <v>41.41</v>
      </c>
      <c r="H261" s="45"/>
      <c r="I261" s="50">
        <f>SUM(G261*H261)</f>
        <v>0</v>
      </c>
      <c r="J261" s="26"/>
      <c r="K261" s="24"/>
    </row>
    <row r="262" spans="1:11" x14ac:dyDescent="0.25">
      <c r="A262" s="36"/>
      <c r="B262" s="48"/>
      <c r="C262" s="35"/>
      <c r="D262" s="43"/>
      <c r="E262" s="47"/>
      <c r="F262" s="49"/>
      <c r="G262" s="187"/>
      <c r="H262" s="45"/>
      <c r="I262" s="50"/>
      <c r="J262" s="26"/>
      <c r="K262" s="24"/>
    </row>
    <row r="263" spans="1:11" ht="29.25" x14ac:dyDescent="0.25">
      <c r="A263" s="36" t="s">
        <v>576</v>
      </c>
      <c r="B263" s="41" t="s">
        <v>577</v>
      </c>
      <c r="C263" s="35" t="s">
        <v>38</v>
      </c>
      <c r="D263" s="43">
        <v>17.489999999999998</v>
      </c>
      <c r="E263" s="47" t="s">
        <v>2</v>
      </c>
      <c r="F263" s="174">
        <f>$D$3</f>
        <v>0.4</v>
      </c>
      <c r="G263" s="187">
        <f t="shared" ref="G263:G265" si="49">SUM($D263*(1-$F263))</f>
        <v>10.493999999999998</v>
      </c>
      <c r="H263" s="45"/>
      <c r="I263" s="50">
        <f>SUM(G263*H263)</f>
        <v>0</v>
      </c>
      <c r="J263" s="28"/>
      <c r="K263" s="24"/>
    </row>
    <row r="264" spans="1:11" ht="29.25" x14ac:dyDescent="0.25">
      <c r="A264" s="36" t="s">
        <v>576</v>
      </c>
      <c r="B264" s="41" t="s">
        <v>577</v>
      </c>
      <c r="C264" s="35" t="s">
        <v>527</v>
      </c>
      <c r="D264" s="43">
        <v>17.489999999999998</v>
      </c>
      <c r="E264" s="47" t="s">
        <v>2</v>
      </c>
      <c r="F264" s="174">
        <f>$D$4</f>
        <v>0.45</v>
      </c>
      <c r="G264" s="187">
        <f t="shared" si="49"/>
        <v>9.6195000000000004</v>
      </c>
      <c r="H264" s="45"/>
      <c r="I264" s="50">
        <f>SUM(G264*H264)</f>
        <v>0</v>
      </c>
      <c r="J264" s="28"/>
      <c r="K264" s="24"/>
    </row>
    <row r="265" spans="1:11" ht="29.25" x14ac:dyDescent="0.25">
      <c r="A265" s="36" t="s">
        <v>576</v>
      </c>
      <c r="B265" s="41" t="s">
        <v>577</v>
      </c>
      <c r="C265" s="35" t="s">
        <v>528</v>
      </c>
      <c r="D265" s="43">
        <v>17.489999999999998</v>
      </c>
      <c r="E265" s="47" t="s">
        <v>2</v>
      </c>
      <c r="F265" s="174">
        <f>$D$5</f>
        <v>0.5</v>
      </c>
      <c r="G265" s="187">
        <f t="shared" si="49"/>
        <v>8.7449999999999992</v>
      </c>
      <c r="H265" s="45"/>
      <c r="I265" s="50">
        <f>SUM(G265*H265)</f>
        <v>0</v>
      </c>
      <c r="J265" s="28"/>
      <c r="K265" s="24"/>
    </row>
    <row r="266" spans="1:11" x14ac:dyDescent="0.25">
      <c r="A266" s="36"/>
      <c r="B266" s="48"/>
      <c r="C266" s="35"/>
      <c r="D266" s="43"/>
      <c r="E266" s="47"/>
      <c r="F266" s="49"/>
      <c r="G266" s="187"/>
      <c r="H266" s="45"/>
      <c r="I266" s="50"/>
      <c r="J266" s="26"/>
      <c r="K266" s="24"/>
    </row>
    <row r="267" spans="1:11" ht="29.25" x14ac:dyDescent="0.25">
      <c r="A267" s="36" t="s">
        <v>275</v>
      </c>
      <c r="B267" s="41" t="s">
        <v>287</v>
      </c>
      <c r="C267" s="35" t="s">
        <v>276</v>
      </c>
      <c r="D267" s="43">
        <v>2.31</v>
      </c>
      <c r="E267" s="47" t="s">
        <v>277</v>
      </c>
      <c r="F267" s="174">
        <f>$D$3</f>
        <v>0.4</v>
      </c>
      <c r="G267" s="187">
        <f t="shared" ref="G267:G269" si="50">SUM($D267*(1-$F267))</f>
        <v>1.3859999999999999</v>
      </c>
      <c r="H267" s="45"/>
      <c r="I267" s="50">
        <f>SUM(G267*H267)</f>
        <v>0</v>
      </c>
      <c r="J267" s="26"/>
      <c r="K267" s="24"/>
    </row>
    <row r="268" spans="1:11" ht="29.25" x14ac:dyDescent="0.25">
      <c r="A268" s="36" t="s">
        <v>275</v>
      </c>
      <c r="B268" s="41" t="s">
        <v>287</v>
      </c>
      <c r="C268" s="35" t="s">
        <v>486</v>
      </c>
      <c r="D268" s="43">
        <v>2.31</v>
      </c>
      <c r="E268" s="47" t="s">
        <v>277</v>
      </c>
      <c r="F268" s="174">
        <f>$D$4</f>
        <v>0.45</v>
      </c>
      <c r="G268" s="187">
        <f t="shared" si="50"/>
        <v>1.2705000000000002</v>
      </c>
      <c r="H268" s="45"/>
      <c r="I268" s="50">
        <f>SUM(G268*H268)</f>
        <v>0</v>
      </c>
      <c r="J268" s="26"/>
      <c r="K268" s="24"/>
    </row>
    <row r="269" spans="1:11" ht="29.25" x14ac:dyDescent="0.25">
      <c r="A269" s="36" t="s">
        <v>275</v>
      </c>
      <c r="B269" s="41" t="s">
        <v>287</v>
      </c>
      <c r="C269" s="35" t="s">
        <v>487</v>
      </c>
      <c r="D269" s="43">
        <v>2.31</v>
      </c>
      <c r="E269" s="47" t="s">
        <v>277</v>
      </c>
      <c r="F269" s="174">
        <f>$D$5</f>
        <v>0.5</v>
      </c>
      <c r="G269" s="187">
        <f t="shared" si="50"/>
        <v>1.155</v>
      </c>
      <c r="H269" s="45"/>
      <c r="I269" s="50">
        <f>SUM(G269*H269)</f>
        <v>0</v>
      </c>
      <c r="J269" s="26"/>
      <c r="K269" s="24"/>
    </row>
    <row r="270" spans="1:11" x14ac:dyDescent="0.25">
      <c r="A270" s="36"/>
      <c r="B270" s="48"/>
      <c r="C270" s="35"/>
      <c r="D270" s="43"/>
      <c r="E270" s="47"/>
      <c r="F270" s="49"/>
      <c r="G270" s="187"/>
      <c r="H270" s="45"/>
      <c r="I270" s="50"/>
      <c r="J270" s="26"/>
      <c r="K270" s="24"/>
    </row>
    <row r="271" spans="1:11" s="6" customFormat="1" ht="29.25" x14ac:dyDescent="0.25">
      <c r="A271" s="40" t="s">
        <v>90</v>
      </c>
      <c r="B271" s="48" t="s">
        <v>391</v>
      </c>
      <c r="C271" s="42" t="s">
        <v>365</v>
      </c>
      <c r="D271" s="43">
        <v>48.5</v>
      </c>
      <c r="E271" s="47" t="s">
        <v>6</v>
      </c>
      <c r="F271" s="195">
        <f>$D$3</f>
        <v>0.4</v>
      </c>
      <c r="G271" s="187">
        <f t="shared" ref="G271:G274" si="51">SUM($D271*(1-$F271))</f>
        <v>29.099999999999998</v>
      </c>
      <c r="H271" s="45"/>
      <c r="I271" s="50">
        <f>SUM(G271*H271)</f>
        <v>0</v>
      </c>
      <c r="J271" s="28"/>
      <c r="K271" s="24"/>
    </row>
    <row r="272" spans="1:11" ht="29.25" x14ac:dyDescent="0.25">
      <c r="A272" s="36" t="s">
        <v>90</v>
      </c>
      <c r="B272" s="48" t="s">
        <v>391</v>
      </c>
      <c r="C272" s="42" t="s">
        <v>525</v>
      </c>
      <c r="D272" s="43">
        <v>48.5</v>
      </c>
      <c r="E272" s="47" t="s">
        <v>6</v>
      </c>
      <c r="F272" s="174">
        <f>$D$4</f>
        <v>0.45</v>
      </c>
      <c r="G272" s="187">
        <f t="shared" si="51"/>
        <v>26.675000000000001</v>
      </c>
      <c r="H272" s="45"/>
      <c r="I272" s="50">
        <f>SUM(G272*H272)</f>
        <v>0</v>
      </c>
      <c r="J272" s="26"/>
      <c r="K272" s="24"/>
    </row>
    <row r="273" spans="1:82" ht="29.25" x14ac:dyDescent="0.25">
      <c r="A273" s="36" t="s">
        <v>90</v>
      </c>
      <c r="B273" s="48" t="s">
        <v>391</v>
      </c>
      <c r="C273" s="42" t="s">
        <v>532</v>
      </c>
      <c r="D273" s="43">
        <v>48.5</v>
      </c>
      <c r="E273" s="47" t="s">
        <v>6</v>
      </c>
      <c r="F273" s="174">
        <f>$D$5</f>
        <v>0.5</v>
      </c>
      <c r="G273" s="187">
        <f t="shared" si="51"/>
        <v>24.25</v>
      </c>
      <c r="H273" s="45"/>
      <c r="I273" s="50">
        <f>SUM(G273*H273)</f>
        <v>0</v>
      </c>
      <c r="J273" s="26"/>
      <c r="K273" s="24"/>
    </row>
    <row r="274" spans="1:82" ht="29.25" x14ac:dyDescent="0.25">
      <c r="A274" s="36" t="s">
        <v>90</v>
      </c>
      <c r="B274" s="48" t="s">
        <v>391</v>
      </c>
      <c r="C274" s="42" t="s">
        <v>533</v>
      </c>
      <c r="D274" s="43">
        <v>48.5</v>
      </c>
      <c r="E274" s="47" t="s">
        <v>6</v>
      </c>
      <c r="F274" s="49">
        <f>$D$6</f>
        <v>0.55000000000000004</v>
      </c>
      <c r="G274" s="187">
        <f t="shared" si="51"/>
        <v>21.824999999999999</v>
      </c>
      <c r="H274" s="45"/>
      <c r="I274" s="50">
        <f>SUM(G274*H274)</f>
        <v>0</v>
      </c>
      <c r="J274" s="26"/>
      <c r="K274" s="24"/>
    </row>
    <row r="275" spans="1:82" x14ac:dyDescent="0.25">
      <c r="A275" s="36"/>
      <c r="B275" s="48"/>
      <c r="C275" s="42"/>
      <c r="D275" s="43"/>
      <c r="E275" s="47"/>
      <c r="F275" s="49"/>
      <c r="G275" s="187"/>
      <c r="H275" s="45"/>
      <c r="I275" s="50"/>
      <c r="J275" s="26"/>
      <c r="K275" s="24"/>
    </row>
    <row r="276" spans="1:82" s="4" customFormat="1" ht="29.25" x14ac:dyDescent="0.25">
      <c r="A276" s="36" t="s">
        <v>91</v>
      </c>
      <c r="B276" s="48" t="s">
        <v>392</v>
      </c>
      <c r="C276" s="35" t="s">
        <v>38</v>
      </c>
      <c r="D276" s="43">
        <v>84.05</v>
      </c>
      <c r="E276" s="47" t="s">
        <v>2</v>
      </c>
      <c r="F276" s="174">
        <f>$D$3</f>
        <v>0.4</v>
      </c>
      <c r="G276" s="187">
        <f t="shared" ref="G276:G278" si="52">SUM($D276*(1-$F276))</f>
        <v>50.43</v>
      </c>
      <c r="H276" s="45"/>
      <c r="I276" s="50">
        <f>SUM(G276*H276)</f>
        <v>0</v>
      </c>
      <c r="J276" s="27"/>
      <c r="K276" s="22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  <c r="AA276" s="20"/>
      <c r="AB276" s="20"/>
      <c r="AC276" s="20"/>
      <c r="AD276" s="20"/>
      <c r="AE276" s="20"/>
      <c r="AF276" s="20"/>
      <c r="AG276" s="20"/>
      <c r="AH276" s="20"/>
      <c r="AI276" s="20"/>
      <c r="AJ276" s="20"/>
      <c r="AK276" s="20"/>
      <c r="AL276" s="20"/>
      <c r="AM276" s="20"/>
      <c r="AN276" s="20"/>
      <c r="AO276" s="20"/>
      <c r="AP276" s="20"/>
      <c r="AQ276" s="20"/>
      <c r="AR276" s="20"/>
      <c r="AS276" s="20"/>
      <c r="AT276" s="20"/>
      <c r="AU276" s="20"/>
      <c r="AV276" s="20"/>
      <c r="AW276" s="20"/>
      <c r="AX276" s="20"/>
      <c r="AY276" s="20"/>
      <c r="AZ276" s="20"/>
      <c r="BA276" s="20"/>
      <c r="BB276" s="20"/>
      <c r="BC276" s="20"/>
      <c r="BD276" s="20"/>
      <c r="BE276" s="20"/>
      <c r="BF276" s="20"/>
      <c r="BG276" s="20"/>
      <c r="BH276" s="20"/>
      <c r="BI276" s="20"/>
      <c r="BJ276" s="20"/>
      <c r="BK276" s="20"/>
      <c r="BL276" s="20"/>
      <c r="BM276" s="20"/>
      <c r="BN276" s="20"/>
      <c r="BO276" s="20"/>
      <c r="BP276" s="20"/>
      <c r="BQ276" s="20"/>
      <c r="BR276" s="20"/>
      <c r="BS276" s="20"/>
      <c r="BT276" s="20"/>
      <c r="BU276" s="20"/>
      <c r="BV276" s="20"/>
      <c r="BW276" s="20"/>
      <c r="BX276" s="20"/>
      <c r="BY276" s="20"/>
      <c r="BZ276" s="20"/>
      <c r="CA276" s="20"/>
      <c r="CB276" s="20"/>
      <c r="CC276" s="20"/>
      <c r="CD276" s="20"/>
    </row>
    <row r="277" spans="1:82" s="4" customFormat="1" ht="29.25" x14ac:dyDescent="0.25">
      <c r="A277" s="36" t="s">
        <v>91</v>
      </c>
      <c r="B277" s="48" t="s">
        <v>392</v>
      </c>
      <c r="C277" s="35" t="s">
        <v>518</v>
      </c>
      <c r="D277" s="43">
        <v>84.05</v>
      </c>
      <c r="E277" s="47" t="s">
        <v>2</v>
      </c>
      <c r="F277" s="174">
        <f>$D$4</f>
        <v>0.45</v>
      </c>
      <c r="G277" s="187">
        <f t="shared" si="52"/>
        <v>46.227499999999999</v>
      </c>
      <c r="H277" s="45"/>
      <c r="I277" s="50">
        <f>SUM(G277*H277)</f>
        <v>0</v>
      </c>
      <c r="J277" s="27"/>
      <c r="K277" s="22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  <c r="AA277" s="20"/>
      <c r="AB277" s="20"/>
      <c r="AC277" s="20"/>
      <c r="AD277" s="20"/>
      <c r="AE277" s="20"/>
      <c r="AF277" s="20"/>
      <c r="AG277" s="20"/>
      <c r="AH277" s="20"/>
      <c r="AI277" s="20"/>
      <c r="AJ277" s="20"/>
      <c r="AK277" s="20"/>
      <c r="AL277" s="20"/>
      <c r="AM277" s="20"/>
      <c r="AN277" s="20"/>
      <c r="AO277" s="20"/>
      <c r="AP277" s="20"/>
      <c r="AQ277" s="20"/>
      <c r="AR277" s="20"/>
      <c r="AS277" s="20"/>
      <c r="AT277" s="20"/>
      <c r="AU277" s="20"/>
      <c r="AV277" s="20"/>
      <c r="AW277" s="20"/>
      <c r="AX277" s="20"/>
      <c r="AY277" s="20"/>
      <c r="AZ277" s="20"/>
      <c r="BA277" s="20"/>
      <c r="BB277" s="20"/>
      <c r="BC277" s="20"/>
      <c r="BD277" s="20"/>
      <c r="BE277" s="20"/>
      <c r="BF277" s="20"/>
      <c r="BG277" s="20"/>
      <c r="BH277" s="20"/>
      <c r="BI277" s="20"/>
      <c r="BJ277" s="20"/>
      <c r="BK277" s="20"/>
      <c r="BL277" s="20"/>
      <c r="BM277" s="20"/>
      <c r="BN277" s="20"/>
      <c r="BO277" s="20"/>
      <c r="BP277" s="20"/>
      <c r="BQ277" s="20"/>
      <c r="BR277" s="20"/>
      <c r="BS277" s="20"/>
      <c r="BT277" s="20"/>
      <c r="BU277" s="20"/>
      <c r="BV277" s="20"/>
      <c r="BW277" s="20"/>
      <c r="BX277" s="20"/>
      <c r="BY277" s="20"/>
      <c r="BZ277" s="20"/>
      <c r="CA277" s="20"/>
      <c r="CB277" s="20"/>
      <c r="CC277" s="20"/>
      <c r="CD277" s="20"/>
    </row>
    <row r="278" spans="1:82" s="4" customFormat="1" ht="29.25" x14ac:dyDescent="0.25">
      <c r="A278" s="36" t="s">
        <v>91</v>
      </c>
      <c r="B278" s="48" t="s">
        <v>392</v>
      </c>
      <c r="C278" s="35" t="s">
        <v>526</v>
      </c>
      <c r="D278" s="43">
        <v>84.05</v>
      </c>
      <c r="E278" s="47" t="s">
        <v>2</v>
      </c>
      <c r="F278" s="174">
        <f>$D$5</f>
        <v>0.5</v>
      </c>
      <c r="G278" s="187">
        <f t="shared" si="52"/>
        <v>42.024999999999999</v>
      </c>
      <c r="H278" s="45"/>
      <c r="I278" s="50">
        <f>SUM(G278*H278)</f>
        <v>0</v>
      </c>
      <c r="J278" s="27"/>
      <c r="K278" s="22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  <c r="AA278" s="20"/>
      <c r="AB278" s="20"/>
      <c r="AC278" s="20"/>
      <c r="AD278" s="20"/>
      <c r="AE278" s="20"/>
      <c r="AF278" s="20"/>
      <c r="AG278" s="20"/>
      <c r="AH278" s="20"/>
      <c r="AI278" s="20"/>
      <c r="AJ278" s="20"/>
      <c r="AK278" s="20"/>
      <c r="AL278" s="20"/>
      <c r="AM278" s="20"/>
      <c r="AN278" s="20"/>
      <c r="AO278" s="20"/>
      <c r="AP278" s="20"/>
      <c r="AQ278" s="20"/>
      <c r="AR278" s="20"/>
      <c r="AS278" s="20"/>
      <c r="AT278" s="20"/>
      <c r="AU278" s="20"/>
      <c r="AV278" s="20"/>
      <c r="AW278" s="20"/>
      <c r="AX278" s="20"/>
      <c r="AY278" s="20"/>
      <c r="AZ278" s="20"/>
      <c r="BA278" s="20"/>
      <c r="BB278" s="20"/>
      <c r="BC278" s="20"/>
      <c r="BD278" s="20"/>
      <c r="BE278" s="20"/>
      <c r="BF278" s="20"/>
      <c r="BG278" s="20"/>
      <c r="BH278" s="20"/>
      <c r="BI278" s="20"/>
      <c r="BJ278" s="20"/>
      <c r="BK278" s="20"/>
      <c r="BL278" s="20"/>
      <c r="BM278" s="20"/>
      <c r="BN278" s="20"/>
      <c r="BO278" s="20"/>
      <c r="BP278" s="20"/>
      <c r="BQ278" s="20"/>
      <c r="BR278" s="20"/>
      <c r="BS278" s="20"/>
      <c r="BT278" s="20"/>
      <c r="BU278" s="20"/>
      <c r="BV278" s="20"/>
      <c r="BW278" s="20"/>
      <c r="BX278" s="20"/>
      <c r="BY278" s="20"/>
      <c r="BZ278" s="20"/>
      <c r="CA278" s="20"/>
      <c r="CB278" s="20"/>
      <c r="CC278" s="20"/>
      <c r="CD278" s="20"/>
    </row>
    <row r="279" spans="1:82" s="4" customFormat="1" x14ac:dyDescent="0.25">
      <c r="A279" s="36"/>
      <c r="B279" s="48"/>
      <c r="C279" s="35"/>
      <c r="D279" s="43"/>
      <c r="E279" s="47"/>
      <c r="F279" s="49"/>
      <c r="G279" s="187"/>
      <c r="H279" s="45"/>
      <c r="I279" s="50"/>
      <c r="J279" s="27"/>
      <c r="K279" s="22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  <c r="AA279" s="20"/>
      <c r="AB279" s="20"/>
      <c r="AC279" s="20"/>
      <c r="AD279" s="20"/>
      <c r="AE279" s="20"/>
      <c r="AF279" s="20"/>
      <c r="AG279" s="20"/>
      <c r="AH279" s="20"/>
      <c r="AI279" s="20"/>
      <c r="AJ279" s="20"/>
      <c r="AK279" s="20"/>
      <c r="AL279" s="20"/>
      <c r="AM279" s="20"/>
      <c r="AN279" s="20"/>
      <c r="AO279" s="20"/>
      <c r="AP279" s="20"/>
      <c r="AQ279" s="20"/>
      <c r="AR279" s="20"/>
      <c r="AS279" s="20"/>
      <c r="AT279" s="20"/>
      <c r="AU279" s="20"/>
      <c r="AV279" s="20"/>
      <c r="AW279" s="20"/>
      <c r="AX279" s="20"/>
      <c r="AY279" s="20"/>
      <c r="AZ279" s="20"/>
      <c r="BA279" s="20"/>
      <c r="BB279" s="20"/>
      <c r="BC279" s="20"/>
      <c r="BD279" s="20"/>
      <c r="BE279" s="20"/>
      <c r="BF279" s="20"/>
      <c r="BG279" s="20"/>
      <c r="BH279" s="20"/>
      <c r="BI279" s="20"/>
      <c r="BJ279" s="20"/>
      <c r="BK279" s="20"/>
      <c r="BL279" s="20"/>
      <c r="BM279" s="20"/>
      <c r="BN279" s="20"/>
      <c r="BO279" s="20"/>
      <c r="BP279" s="20"/>
      <c r="BQ279" s="20"/>
      <c r="BR279" s="20"/>
      <c r="BS279" s="20"/>
      <c r="BT279" s="20"/>
      <c r="BU279" s="20"/>
      <c r="BV279" s="20"/>
      <c r="BW279" s="20"/>
      <c r="BX279" s="20"/>
      <c r="BY279" s="20"/>
      <c r="BZ279" s="20"/>
      <c r="CA279" s="20"/>
      <c r="CB279" s="20"/>
      <c r="CC279" s="20"/>
      <c r="CD279" s="20"/>
    </row>
    <row r="280" spans="1:82" s="4" customFormat="1" ht="29.25" x14ac:dyDescent="0.25">
      <c r="A280" s="36" t="s">
        <v>92</v>
      </c>
      <c r="B280" s="48" t="s">
        <v>393</v>
      </c>
      <c r="C280" s="35" t="s">
        <v>38</v>
      </c>
      <c r="D280" s="43">
        <v>94.73</v>
      </c>
      <c r="E280" s="47" t="s">
        <v>2</v>
      </c>
      <c r="F280" s="174">
        <f>$D$3</f>
        <v>0.4</v>
      </c>
      <c r="G280" s="187">
        <f t="shared" ref="G280:G282" si="53">SUM($D280*(1-$F280))</f>
        <v>56.838000000000001</v>
      </c>
      <c r="H280" s="45"/>
      <c r="I280" s="50">
        <f>SUM(G280*H280)</f>
        <v>0</v>
      </c>
      <c r="J280" s="27"/>
      <c r="K280" s="22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  <c r="AA280" s="20"/>
      <c r="AB280" s="20"/>
      <c r="AC280" s="20"/>
      <c r="AD280" s="20"/>
      <c r="AE280" s="20"/>
      <c r="AF280" s="20"/>
      <c r="AG280" s="20"/>
      <c r="AH280" s="20"/>
      <c r="AI280" s="20"/>
      <c r="AJ280" s="20"/>
      <c r="AK280" s="20"/>
      <c r="AL280" s="20"/>
      <c r="AM280" s="20"/>
      <c r="AN280" s="20"/>
      <c r="AO280" s="20"/>
      <c r="AP280" s="20"/>
      <c r="AQ280" s="20"/>
      <c r="AR280" s="20"/>
      <c r="AS280" s="20"/>
      <c r="AT280" s="20"/>
      <c r="AU280" s="20"/>
      <c r="AV280" s="20"/>
      <c r="AW280" s="20"/>
      <c r="AX280" s="20"/>
      <c r="AY280" s="20"/>
      <c r="AZ280" s="20"/>
      <c r="BA280" s="20"/>
      <c r="BB280" s="20"/>
      <c r="BC280" s="20"/>
      <c r="BD280" s="20"/>
      <c r="BE280" s="20"/>
      <c r="BF280" s="20"/>
      <c r="BG280" s="20"/>
      <c r="BH280" s="20"/>
      <c r="BI280" s="20"/>
      <c r="BJ280" s="20"/>
      <c r="BK280" s="20"/>
      <c r="BL280" s="20"/>
      <c r="BM280" s="20"/>
      <c r="BN280" s="20"/>
      <c r="BO280" s="20"/>
      <c r="BP280" s="20"/>
      <c r="BQ280" s="20"/>
      <c r="BR280" s="20"/>
      <c r="BS280" s="20"/>
      <c r="BT280" s="20"/>
      <c r="BU280" s="20"/>
      <c r="BV280" s="20"/>
      <c r="BW280" s="20"/>
      <c r="BX280" s="20"/>
      <c r="BY280" s="20"/>
      <c r="BZ280" s="20"/>
      <c r="CA280" s="20"/>
      <c r="CB280" s="20"/>
      <c r="CC280" s="20"/>
      <c r="CD280" s="20"/>
    </row>
    <row r="281" spans="1:82" s="4" customFormat="1" ht="29.25" x14ac:dyDescent="0.25">
      <c r="A281" s="36" t="s">
        <v>92</v>
      </c>
      <c r="B281" s="48" t="s">
        <v>393</v>
      </c>
      <c r="C281" s="35" t="s">
        <v>518</v>
      </c>
      <c r="D281" s="43">
        <v>94.73</v>
      </c>
      <c r="E281" s="47" t="s">
        <v>2</v>
      </c>
      <c r="F281" s="174">
        <f>$D$4</f>
        <v>0.45</v>
      </c>
      <c r="G281" s="187">
        <f t="shared" si="53"/>
        <v>52.101500000000009</v>
      </c>
      <c r="H281" s="45"/>
      <c r="I281" s="50">
        <f>SUM(G281*H281)</f>
        <v>0</v>
      </c>
      <c r="J281" s="27"/>
      <c r="K281" s="22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  <c r="AA281" s="20"/>
      <c r="AB281" s="20"/>
      <c r="AC281" s="20"/>
      <c r="AD281" s="20"/>
      <c r="AE281" s="20"/>
      <c r="AF281" s="20"/>
      <c r="AG281" s="20"/>
      <c r="AH281" s="20"/>
      <c r="AI281" s="20"/>
      <c r="AJ281" s="20"/>
      <c r="AK281" s="20"/>
      <c r="AL281" s="20"/>
      <c r="AM281" s="20"/>
      <c r="AN281" s="20"/>
      <c r="AO281" s="20"/>
      <c r="AP281" s="20"/>
      <c r="AQ281" s="20"/>
      <c r="AR281" s="20"/>
      <c r="AS281" s="20"/>
      <c r="AT281" s="20"/>
      <c r="AU281" s="20"/>
      <c r="AV281" s="20"/>
      <c r="AW281" s="20"/>
      <c r="AX281" s="20"/>
      <c r="AY281" s="20"/>
      <c r="AZ281" s="20"/>
      <c r="BA281" s="20"/>
      <c r="BB281" s="20"/>
      <c r="BC281" s="20"/>
      <c r="BD281" s="20"/>
      <c r="BE281" s="20"/>
      <c r="BF281" s="20"/>
      <c r="BG281" s="20"/>
      <c r="BH281" s="20"/>
      <c r="BI281" s="20"/>
      <c r="BJ281" s="20"/>
      <c r="BK281" s="20"/>
      <c r="BL281" s="20"/>
      <c r="BM281" s="20"/>
      <c r="BN281" s="20"/>
      <c r="BO281" s="20"/>
      <c r="BP281" s="20"/>
      <c r="BQ281" s="20"/>
      <c r="BR281" s="20"/>
      <c r="BS281" s="20"/>
      <c r="BT281" s="20"/>
      <c r="BU281" s="20"/>
      <c r="BV281" s="20"/>
      <c r="BW281" s="20"/>
      <c r="BX281" s="20"/>
      <c r="BY281" s="20"/>
      <c r="BZ281" s="20"/>
      <c r="CA281" s="20"/>
      <c r="CB281" s="20"/>
      <c r="CC281" s="20"/>
      <c r="CD281" s="20"/>
    </row>
    <row r="282" spans="1:82" s="4" customFormat="1" ht="29.25" x14ac:dyDescent="0.25">
      <c r="A282" s="36" t="s">
        <v>92</v>
      </c>
      <c r="B282" s="48" t="s">
        <v>393</v>
      </c>
      <c r="C282" s="35" t="s">
        <v>526</v>
      </c>
      <c r="D282" s="43">
        <v>94.73</v>
      </c>
      <c r="E282" s="47" t="s">
        <v>2</v>
      </c>
      <c r="F282" s="174">
        <f>$D$5</f>
        <v>0.5</v>
      </c>
      <c r="G282" s="187">
        <f t="shared" si="53"/>
        <v>47.365000000000002</v>
      </c>
      <c r="H282" s="45"/>
      <c r="I282" s="50">
        <f>SUM(G282*H282)</f>
        <v>0</v>
      </c>
      <c r="J282" s="27"/>
      <c r="K282" s="22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  <c r="AA282" s="20"/>
      <c r="AB282" s="20"/>
      <c r="AC282" s="20"/>
      <c r="AD282" s="20"/>
      <c r="AE282" s="20"/>
      <c r="AF282" s="20"/>
      <c r="AG282" s="20"/>
      <c r="AH282" s="20"/>
      <c r="AI282" s="20"/>
      <c r="AJ282" s="20"/>
      <c r="AK282" s="20"/>
      <c r="AL282" s="20"/>
      <c r="AM282" s="20"/>
      <c r="AN282" s="20"/>
      <c r="AO282" s="20"/>
      <c r="AP282" s="20"/>
      <c r="AQ282" s="20"/>
      <c r="AR282" s="20"/>
      <c r="AS282" s="20"/>
      <c r="AT282" s="20"/>
      <c r="AU282" s="20"/>
      <c r="AV282" s="20"/>
      <c r="AW282" s="20"/>
      <c r="AX282" s="20"/>
      <c r="AY282" s="20"/>
      <c r="AZ282" s="20"/>
      <c r="BA282" s="20"/>
      <c r="BB282" s="20"/>
      <c r="BC282" s="20"/>
      <c r="BD282" s="20"/>
      <c r="BE282" s="20"/>
      <c r="BF282" s="20"/>
      <c r="BG282" s="20"/>
      <c r="BH282" s="20"/>
      <c r="BI282" s="20"/>
      <c r="BJ282" s="20"/>
      <c r="BK282" s="20"/>
      <c r="BL282" s="20"/>
      <c r="BM282" s="20"/>
      <c r="BN282" s="20"/>
      <c r="BO282" s="20"/>
      <c r="BP282" s="20"/>
      <c r="BQ282" s="20"/>
      <c r="BR282" s="20"/>
      <c r="BS282" s="20"/>
      <c r="BT282" s="20"/>
      <c r="BU282" s="20"/>
      <c r="BV282" s="20"/>
      <c r="BW282" s="20"/>
      <c r="BX282" s="20"/>
      <c r="BY282" s="20"/>
      <c r="BZ282" s="20"/>
      <c r="CA282" s="20"/>
      <c r="CB282" s="20"/>
      <c r="CC282" s="20"/>
      <c r="CD282" s="20"/>
    </row>
    <row r="283" spans="1:82" s="4" customFormat="1" x14ac:dyDescent="0.25">
      <c r="A283" s="36"/>
      <c r="B283" s="48"/>
      <c r="C283" s="35"/>
      <c r="D283" s="43"/>
      <c r="E283" s="47"/>
      <c r="F283" s="49"/>
      <c r="G283" s="187"/>
      <c r="H283" s="45"/>
      <c r="I283" s="50"/>
      <c r="J283" s="27"/>
      <c r="K283" s="22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  <c r="AA283" s="20"/>
      <c r="AB283" s="20"/>
      <c r="AC283" s="20"/>
      <c r="AD283" s="20"/>
      <c r="AE283" s="20"/>
      <c r="AF283" s="20"/>
      <c r="AG283" s="20"/>
      <c r="AH283" s="20"/>
      <c r="AI283" s="20"/>
      <c r="AJ283" s="20"/>
      <c r="AK283" s="20"/>
      <c r="AL283" s="20"/>
      <c r="AM283" s="20"/>
      <c r="AN283" s="20"/>
      <c r="AO283" s="20"/>
      <c r="AP283" s="20"/>
      <c r="AQ283" s="20"/>
      <c r="AR283" s="20"/>
      <c r="AS283" s="20"/>
      <c r="AT283" s="20"/>
      <c r="AU283" s="20"/>
      <c r="AV283" s="20"/>
      <c r="AW283" s="20"/>
      <c r="AX283" s="20"/>
      <c r="AY283" s="20"/>
      <c r="AZ283" s="20"/>
      <c r="BA283" s="20"/>
      <c r="BB283" s="20"/>
      <c r="BC283" s="20"/>
      <c r="BD283" s="20"/>
      <c r="BE283" s="20"/>
      <c r="BF283" s="20"/>
      <c r="BG283" s="20"/>
      <c r="BH283" s="20"/>
      <c r="BI283" s="20"/>
      <c r="BJ283" s="20"/>
      <c r="BK283" s="20"/>
      <c r="BL283" s="20"/>
      <c r="BM283" s="20"/>
      <c r="BN283" s="20"/>
      <c r="BO283" s="20"/>
      <c r="BP283" s="20"/>
      <c r="BQ283" s="20"/>
      <c r="BR283" s="20"/>
      <c r="BS283" s="20"/>
      <c r="BT283" s="20"/>
      <c r="BU283" s="20"/>
      <c r="BV283" s="20"/>
      <c r="BW283" s="20"/>
      <c r="BX283" s="20"/>
      <c r="BY283" s="20"/>
      <c r="BZ283" s="20"/>
      <c r="CA283" s="20"/>
      <c r="CB283" s="20"/>
      <c r="CC283" s="20"/>
      <c r="CD283" s="20"/>
    </row>
    <row r="284" spans="1:82" s="4" customFormat="1" ht="29.25" x14ac:dyDescent="0.25">
      <c r="A284" s="36" t="s">
        <v>93</v>
      </c>
      <c r="B284" s="48" t="s">
        <v>394</v>
      </c>
      <c r="C284" s="35" t="s">
        <v>38</v>
      </c>
      <c r="D284" s="43">
        <v>94.73</v>
      </c>
      <c r="E284" s="47" t="s">
        <v>2</v>
      </c>
      <c r="F284" s="174">
        <f>$D$3</f>
        <v>0.4</v>
      </c>
      <c r="G284" s="187">
        <f t="shared" ref="G284:G286" si="54">SUM($D284*(1-$F284))</f>
        <v>56.838000000000001</v>
      </c>
      <c r="H284" s="45"/>
      <c r="I284" s="50">
        <f>SUM(G284*H284)</f>
        <v>0</v>
      </c>
      <c r="J284" s="27"/>
      <c r="K284" s="22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  <c r="AA284" s="20"/>
      <c r="AB284" s="20"/>
      <c r="AC284" s="20"/>
      <c r="AD284" s="20"/>
      <c r="AE284" s="20"/>
      <c r="AF284" s="20"/>
      <c r="AG284" s="20"/>
      <c r="AH284" s="20"/>
      <c r="AI284" s="20"/>
      <c r="AJ284" s="20"/>
      <c r="AK284" s="20"/>
      <c r="AL284" s="20"/>
      <c r="AM284" s="20"/>
      <c r="AN284" s="20"/>
      <c r="AO284" s="20"/>
      <c r="AP284" s="20"/>
      <c r="AQ284" s="20"/>
      <c r="AR284" s="20"/>
      <c r="AS284" s="20"/>
      <c r="AT284" s="20"/>
      <c r="AU284" s="20"/>
      <c r="AV284" s="20"/>
      <c r="AW284" s="20"/>
      <c r="AX284" s="20"/>
      <c r="AY284" s="20"/>
      <c r="AZ284" s="20"/>
      <c r="BA284" s="20"/>
      <c r="BB284" s="20"/>
      <c r="BC284" s="20"/>
      <c r="BD284" s="20"/>
      <c r="BE284" s="20"/>
      <c r="BF284" s="20"/>
      <c r="BG284" s="20"/>
      <c r="BH284" s="20"/>
      <c r="BI284" s="20"/>
      <c r="BJ284" s="20"/>
      <c r="BK284" s="20"/>
      <c r="BL284" s="20"/>
      <c r="BM284" s="20"/>
      <c r="BN284" s="20"/>
      <c r="BO284" s="20"/>
      <c r="BP284" s="20"/>
      <c r="BQ284" s="20"/>
      <c r="BR284" s="20"/>
      <c r="BS284" s="20"/>
      <c r="BT284" s="20"/>
      <c r="BU284" s="20"/>
      <c r="BV284" s="20"/>
      <c r="BW284" s="20"/>
      <c r="BX284" s="20"/>
      <c r="BY284" s="20"/>
      <c r="BZ284" s="20"/>
      <c r="CA284" s="20"/>
      <c r="CB284" s="20"/>
      <c r="CC284" s="20"/>
      <c r="CD284" s="20"/>
    </row>
    <row r="285" spans="1:82" s="4" customFormat="1" ht="29.25" x14ac:dyDescent="0.25">
      <c r="A285" s="36" t="s">
        <v>93</v>
      </c>
      <c r="B285" s="48" t="s">
        <v>394</v>
      </c>
      <c r="C285" s="35" t="s">
        <v>518</v>
      </c>
      <c r="D285" s="43">
        <v>94.73</v>
      </c>
      <c r="E285" s="47" t="s">
        <v>2</v>
      </c>
      <c r="F285" s="174">
        <f>$D$4</f>
        <v>0.45</v>
      </c>
      <c r="G285" s="187">
        <f t="shared" si="54"/>
        <v>52.101500000000009</v>
      </c>
      <c r="H285" s="45"/>
      <c r="I285" s="50">
        <f>SUM(G285*H285)</f>
        <v>0</v>
      </c>
      <c r="J285" s="27"/>
      <c r="K285" s="22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  <c r="AA285" s="20"/>
      <c r="AB285" s="20"/>
      <c r="AC285" s="20"/>
      <c r="AD285" s="20"/>
      <c r="AE285" s="20"/>
      <c r="AF285" s="20"/>
      <c r="AG285" s="20"/>
      <c r="AH285" s="20"/>
      <c r="AI285" s="20"/>
      <c r="AJ285" s="20"/>
      <c r="AK285" s="20"/>
      <c r="AL285" s="20"/>
      <c r="AM285" s="20"/>
      <c r="AN285" s="20"/>
      <c r="AO285" s="20"/>
      <c r="AP285" s="20"/>
      <c r="AQ285" s="20"/>
      <c r="AR285" s="20"/>
      <c r="AS285" s="20"/>
      <c r="AT285" s="20"/>
      <c r="AU285" s="20"/>
      <c r="AV285" s="20"/>
      <c r="AW285" s="20"/>
      <c r="AX285" s="20"/>
      <c r="AY285" s="20"/>
      <c r="AZ285" s="20"/>
      <c r="BA285" s="20"/>
      <c r="BB285" s="20"/>
      <c r="BC285" s="20"/>
      <c r="BD285" s="20"/>
      <c r="BE285" s="20"/>
      <c r="BF285" s="20"/>
      <c r="BG285" s="20"/>
      <c r="BH285" s="20"/>
      <c r="BI285" s="20"/>
      <c r="BJ285" s="20"/>
      <c r="BK285" s="20"/>
      <c r="BL285" s="20"/>
      <c r="BM285" s="20"/>
      <c r="BN285" s="20"/>
      <c r="BO285" s="20"/>
      <c r="BP285" s="20"/>
      <c r="BQ285" s="20"/>
      <c r="BR285" s="20"/>
      <c r="BS285" s="20"/>
      <c r="BT285" s="20"/>
      <c r="BU285" s="20"/>
      <c r="BV285" s="20"/>
      <c r="BW285" s="20"/>
      <c r="BX285" s="20"/>
      <c r="BY285" s="20"/>
      <c r="BZ285" s="20"/>
      <c r="CA285" s="20"/>
      <c r="CB285" s="20"/>
      <c r="CC285" s="20"/>
      <c r="CD285" s="20"/>
    </row>
    <row r="286" spans="1:82" s="4" customFormat="1" ht="29.25" x14ac:dyDescent="0.25">
      <c r="A286" s="36" t="s">
        <v>93</v>
      </c>
      <c r="B286" s="48" t="s">
        <v>394</v>
      </c>
      <c r="C286" s="35" t="s">
        <v>526</v>
      </c>
      <c r="D286" s="43">
        <v>94.73</v>
      </c>
      <c r="E286" s="47" t="s">
        <v>2</v>
      </c>
      <c r="F286" s="174">
        <f>$D$5</f>
        <v>0.5</v>
      </c>
      <c r="G286" s="187">
        <f t="shared" si="54"/>
        <v>47.365000000000002</v>
      </c>
      <c r="H286" s="45"/>
      <c r="I286" s="50">
        <f>SUM(G286*H286)</f>
        <v>0</v>
      </c>
      <c r="J286" s="27"/>
      <c r="K286" s="22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  <c r="AA286" s="20"/>
      <c r="AB286" s="20"/>
      <c r="AC286" s="20"/>
      <c r="AD286" s="20"/>
      <c r="AE286" s="20"/>
      <c r="AF286" s="20"/>
      <c r="AG286" s="20"/>
      <c r="AH286" s="20"/>
      <c r="AI286" s="20"/>
      <c r="AJ286" s="20"/>
      <c r="AK286" s="20"/>
      <c r="AL286" s="20"/>
      <c r="AM286" s="20"/>
      <c r="AN286" s="20"/>
      <c r="AO286" s="20"/>
      <c r="AP286" s="20"/>
      <c r="AQ286" s="20"/>
      <c r="AR286" s="20"/>
      <c r="AS286" s="20"/>
      <c r="AT286" s="20"/>
      <c r="AU286" s="20"/>
      <c r="AV286" s="20"/>
      <c r="AW286" s="20"/>
      <c r="AX286" s="20"/>
      <c r="AY286" s="20"/>
      <c r="AZ286" s="20"/>
      <c r="BA286" s="20"/>
      <c r="BB286" s="20"/>
      <c r="BC286" s="20"/>
      <c r="BD286" s="20"/>
      <c r="BE286" s="20"/>
      <c r="BF286" s="20"/>
      <c r="BG286" s="20"/>
      <c r="BH286" s="20"/>
      <c r="BI286" s="20"/>
      <c r="BJ286" s="20"/>
      <c r="BK286" s="20"/>
      <c r="BL286" s="20"/>
      <c r="BM286" s="20"/>
      <c r="BN286" s="20"/>
      <c r="BO286" s="20"/>
      <c r="BP286" s="20"/>
      <c r="BQ286" s="20"/>
      <c r="BR286" s="20"/>
      <c r="BS286" s="20"/>
      <c r="BT286" s="20"/>
      <c r="BU286" s="20"/>
      <c r="BV286" s="20"/>
      <c r="BW286" s="20"/>
      <c r="BX286" s="20"/>
      <c r="BY286" s="20"/>
      <c r="BZ286" s="20"/>
      <c r="CA286" s="20"/>
      <c r="CB286" s="20"/>
      <c r="CC286" s="20"/>
      <c r="CD286" s="20"/>
    </row>
    <row r="287" spans="1:82" s="4" customFormat="1" x14ac:dyDescent="0.25">
      <c r="A287" s="36"/>
      <c r="B287" s="48"/>
      <c r="C287" s="35"/>
      <c r="D287" s="43"/>
      <c r="E287" s="47"/>
      <c r="F287" s="49"/>
      <c r="G287" s="187"/>
      <c r="H287" s="45"/>
      <c r="I287" s="50"/>
      <c r="J287" s="27"/>
      <c r="K287" s="22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  <c r="AA287" s="20"/>
      <c r="AB287" s="20"/>
      <c r="AC287" s="20"/>
      <c r="AD287" s="20"/>
      <c r="AE287" s="20"/>
      <c r="AF287" s="20"/>
      <c r="AG287" s="20"/>
      <c r="AH287" s="20"/>
      <c r="AI287" s="20"/>
      <c r="AJ287" s="20"/>
      <c r="AK287" s="20"/>
      <c r="AL287" s="20"/>
      <c r="AM287" s="20"/>
      <c r="AN287" s="20"/>
      <c r="AO287" s="20"/>
      <c r="AP287" s="20"/>
      <c r="AQ287" s="20"/>
      <c r="AR287" s="20"/>
      <c r="AS287" s="20"/>
      <c r="AT287" s="20"/>
      <c r="AU287" s="20"/>
      <c r="AV287" s="20"/>
      <c r="AW287" s="20"/>
      <c r="AX287" s="20"/>
      <c r="AY287" s="20"/>
      <c r="AZ287" s="20"/>
      <c r="BA287" s="20"/>
      <c r="BB287" s="20"/>
      <c r="BC287" s="20"/>
      <c r="BD287" s="20"/>
      <c r="BE287" s="20"/>
      <c r="BF287" s="20"/>
      <c r="BG287" s="20"/>
      <c r="BH287" s="20"/>
      <c r="BI287" s="20"/>
      <c r="BJ287" s="20"/>
      <c r="BK287" s="20"/>
      <c r="BL287" s="20"/>
      <c r="BM287" s="20"/>
      <c r="BN287" s="20"/>
      <c r="BO287" s="20"/>
      <c r="BP287" s="20"/>
      <c r="BQ287" s="20"/>
      <c r="BR287" s="20"/>
      <c r="BS287" s="20"/>
      <c r="BT287" s="20"/>
      <c r="BU287" s="20"/>
      <c r="BV287" s="20"/>
      <c r="BW287" s="20"/>
      <c r="BX287" s="20"/>
      <c r="BY287" s="20"/>
      <c r="BZ287" s="20"/>
      <c r="CA287" s="20"/>
      <c r="CB287" s="20"/>
      <c r="CC287" s="20"/>
      <c r="CD287" s="20"/>
    </row>
    <row r="288" spans="1:82" ht="29.25" x14ac:dyDescent="0.25">
      <c r="A288" s="36" t="s">
        <v>326</v>
      </c>
      <c r="B288" s="41" t="s">
        <v>395</v>
      </c>
      <c r="C288" s="35" t="s">
        <v>38</v>
      </c>
      <c r="D288" s="43">
        <v>19.79</v>
      </c>
      <c r="E288" s="47" t="s">
        <v>2</v>
      </c>
      <c r="F288" s="174">
        <f>$D$3</f>
        <v>0.4</v>
      </c>
      <c r="G288" s="187">
        <f t="shared" ref="G288:G290" si="55">SUM($D288*(1-$F288))</f>
        <v>11.873999999999999</v>
      </c>
      <c r="H288" s="45"/>
      <c r="I288" s="50">
        <f>SUM(G288*H288)</f>
        <v>0</v>
      </c>
      <c r="J288" s="28"/>
      <c r="K288" s="24"/>
    </row>
    <row r="289" spans="1:11" ht="29.25" x14ac:dyDescent="0.25">
      <c r="A289" s="36" t="s">
        <v>326</v>
      </c>
      <c r="B289" s="41" t="s">
        <v>395</v>
      </c>
      <c r="C289" s="35" t="s">
        <v>527</v>
      </c>
      <c r="D289" s="43">
        <v>19.79</v>
      </c>
      <c r="E289" s="47" t="s">
        <v>2</v>
      </c>
      <c r="F289" s="174">
        <f>$D$4</f>
        <v>0.45</v>
      </c>
      <c r="G289" s="187">
        <f t="shared" si="55"/>
        <v>10.884500000000001</v>
      </c>
      <c r="H289" s="45"/>
      <c r="I289" s="50">
        <f>SUM(G289*H289)</f>
        <v>0</v>
      </c>
      <c r="J289" s="28"/>
      <c r="K289" s="24"/>
    </row>
    <row r="290" spans="1:11" ht="29.25" x14ac:dyDescent="0.25">
      <c r="A290" s="36" t="s">
        <v>326</v>
      </c>
      <c r="B290" s="41" t="s">
        <v>395</v>
      </c>
      <c r="C290" s="35" t="s">
        <v>528</v>
      </c>
      <c r="D290" s="43">
        <v>19.79</v>
      </c>
      <c r="E290" s="47" t="s">
        <v>2</v>
      </c>
      <c r="F290" s="174">
        <f>$D$5</f>
        <v>0.5</v>
      </c>
      <c r="G290" s="187">
        <f t="shared" si="55"/>
        <v>9.8949999999999996</v>
      </c>
      <c r="H290" s="45"/>
      <c r="I290" s="50">
        <f>SUM(G290*H290)</f>
        <v>0</v>
      </c>
      <c r="J290" s="28"/>
      <c r="K290" s="24"/>
    </row>
    <row r="291" spans="1:11" x14ac:dyDescent="0.25">
      <c r="A291" s="36"/>
      <c r="B291" s="41"/>
      <c r="C291" s="35"/>
      <c r="D291" s="43"/>
      <c r="E291" s="47"/>
      <c r="F291" s="49"/>
      <c r="G291" s="187"/>
      <c r="H291" s="45"/>
      <c r="I291" s="50"/>
      <c r="J291" s="28"/>
      <c r="K291" s="24"/>
    </row>
    <row r="292" spans="1:11" ht="29.25" x14ac:dyDescent="0.25">
      <c r="A292" s="36" t="s">
        <v>275</v>
      </c>
      <c r="B292" s="41" t="s">
        <v>287</v>
      </c>
      <c r="C292" s="35" t="s">
        <v>276</v>
      </c>
      <c r="D292" s="43">
        <v>2.31</v>
      </c>
      <c r="E292" s="47" t="s">
        <v>277</v>
      </c>
      <c r="F292" s="174">
        <f>$D$3</f>
        <v>0.4</v>
      </c>
      <c r="G292" s="187">
        <f t="shared" ref="G292:G294" si="56">SUM($D292*(1-$F292))</f>
        <v>1.3859999999999999</v>
      </c>
      <c r="H292" s="45"/>
      <c r="I292" s="50">
        <f>SUM(G292*H292)</f>
        <v>0</v>
      </c>
      <c r="J292" s="28"/>
      <c r="K292" s="24"/>
    </row>
    <row r="293" spans="1:11" ht="29.25" x14ac:dyDescent="0.25">
      <c r="A293" s="36" t="s">
        <v>275</v>
      </c>
      <c r="B293" s="41" t="s">
        <v>287</v>
      </c>
      <c r="C293" s="35" t="s">
        <v>486</v>
      </c>
      <c r="D293" s="43">
        <v>2.31</v>
      </c>
      <c r="E293" s="47" t="s">
        <v>277</v>
      </c>
      <c r="F293" s="174">
        <f>$D$4</f>
        <v>0.45</v>
      </c>
      <c r="G293" s="187">
        <f t="shared" si="56"/>
        <v>1.2705000000000002</v>
      </c>
      <c r="H293" s="45"/>
      <c r="I293" s="50">
        <f>SUM(G293*H293)</f>
        <v>0</v>
      </c>
      <c r="J293" s="28"/>
      <c r="K293" s="24"/>
    </row>
    <row r="294" spans="1:11" ht="29.25" x14ac:dyDescent="0.25">
      <c r="A294" s="36" t="s">
        <v>275</v>
      </c>
      <c r="B294" s="41" t="s">
        <v>287</v>
      </c>
      <c r="C294" s="35" t="s">
        <v>487</v>
      </c>
      <c r="D294" s="43">
        <v>2.31</v>
      </c>
      <c r="E294" s="47" t="s">
        <v>277</v>
      </c>
      <c r="F294" s="174">
        <f>$D$5</f>
        <v>0.5</v>
      </c>
      <c r="G294" s="187">
        <f t="shared" si="56"/>
        <v>1.155</v>
      </c>
      <c r="H294" s="45"/>
      <c r="I294" s="50">
        <f>SUM(G294*H294)</f>
        <v>0</v>
      </c>
      <c r="J294" s="28"/>
      <c r="K294" s="24"/>
    </row>
    <row r="295" spans="1:11" x14ac:dyDescent="0.25">
      <c r="A295" s="36"/>
      <c r="B295" s="41"/>
      <c r="C295" s="35"/>
      <c r="D295" s="43"/>
      <c r="E295" s="47"/>
      <c r="F295" s="49"/>
      <c r="G295" s="187"/>
      <c r="H295" s="45"/>
      <c r="I295" s="50"/>
      <c r="J295" s="26"/>
      <c r="K295" s="24"/>
    </row>
    <row r="296" spans="1:11" ht="29.25" x14ac:dyDescent="0.25">
      <c r="A296" s="36" t="s">
        <v>401</v>
      </c>
      <c r="B296" s="48" t="s">
        <v>402</v>
      </c>
      <c r="C296" s="42" t="s">
        <v>488</v>
      </c>
      <c r="D296" s="43">
        <v>63.91</v>
      </c>
      <c r="E296" s="47" t="s">
        <v>6</v>
      </c>
      <c r="F296" s="174">
        <f>$D$3</f>
        <v>0.4</v>
      </c>
      <c r="G296" s="187">
        <f t="shared" ref="G296:G299" si="57">SUM($D296*(1-$F296))</f>
        <v>38.345999999999997</v>
      </c>
      <c r="H296" s="45"/>
      <c r="I296" s="50">
        <f>SUM(G296*H296)</f>
        <v>0</v>
      </c>
      <c r="J296" s="26"/>
      <c r="K296" s="24"/>
    </row>
    <row r="297" spans="1:11" ht="29.25" x14ac:dyDescent="0.25">
      <c r="A297" s="36" t="s">
        <v>401</v>
      </c>
      <c r="B297" s="48" t="s">
        <v>402</v>
      </c>
      <c r="C297" s="42" t="s">
        <v>529</v>
      </c>
      <c r="D297" s="43">
        <v>63.91</v>
      </c>
      <c r="E297" s="47" t="s">
        <v>6</v>
      </c>
      <c r="F297" s="174">
        <f>$D$4</f>
        <v>0.45</v>
      </c>
      <c r="G297" s="187">
        <f t="shared" si="57"/>
        <v>35.150500000000001</v>
      </c>
      <c r="H297" s="45"/>
      <c r="I297" s="50">
        <f>SUM(G297*H297)</f>
        <v>0</v>
      </c>
      <c r="J297" s="26"/>
      <c r="K297" s="24"/>
    </row>
    <row r="298" spans="1:11" ht="29.25" x14ac:dyDescent="0.25">
      <c r="A298" s="36" t="s">
        <v>401</v>
      </c>
      <c r="B298" s="48" t="s">
        <v>402</v>
      </c>
      <c r="C298" s="42" t="s">
        <v>530</v>
      </c>
      <c r="D298" s="43">
        <v>63.91</v>
      </c>
      <c r="E298" s="47" t="s">
        <v>6</v>
      </c>
      <c r="F298" s="174">
        <f>$D$5</f>
        <v>0.5</v>
      </c>
      <c r="G298" s="187">
        <f t="shared" si="57"/>
        <v>31.954999999999998</v>
      </c>
      <c r="H298" s="45"/>
      <c r="I298" s="50">
        <f>SUM(G298*H298)</f>
        <v>0</v>
      </c>
      <c r="J298" s="26"/>
      <c r="K298" s="24"/>
    </row>
    <row r="299" spans="1:11" ht="29.25" x14ac:dyDescent="0.25">
      <c r="A299" s="36" t="s">
        <v>401</v>
      </c>
      <c r="B299" s="48" t="s">
        <v>402</v>
      </c>
      <c r="C299" s="42" t="s">
        <v>531</v>
      </c>
      <c r="D299" s="43">
        <v>63.91</v>
      </c>
      <c r="E299" s="47" t="s">
        <v>6</v>
      </c>
      <c r="F299" s="49">
        <f>$D$6</f>
        <v>0.55000000000000004</v>
      </c>
      <c r="G299" s="187">
        <f t="shared" si="57"/>
        <v>28.759499999999996</v>
      </c>
      <c r="H299" s="45"/>
      <c r="I299" s="50">
        <f>SUM(G299*H299)</f>
        <v>0</v>
      </c>
      <c r="J299" s="26"/>
      <c r="K299" s="24"/>
    </row>
    <row r="300" spans="1:11" x14ac:dyDescent="0.25">
      <c r="A300" s="36"/>
      <c r="B300" s="48"/>
      <c r="C300" s="42"/>
      <c r="D300" s="43"/>
      <c r="E300" s="47"/>
      <c r="F300" s="49"/>
      <c r="G300" s="187"/>
      <c r="H300" s="45"/>
      <c r="I300" s="50"/>
      <c r="J300" s="26"/>
      <c r="K300" s="24"/>
    </row>
    <row r="301" spans="1:11" ht="29.25" x14ac:dyDescent="0.25">
      <c r="A301" s="36" t="s">
        <v>403</v>
      </c>
      <c r="B301" s="48" t="s">
        <v>404</v>
      </c>
      <c r="C301" s="35" t="s">
        <v>38</v>
      </c>
      <c r="D301" s="43">
        <v>87.41</v>
      </c>
      <c r="E301" s="47" t="s">
        <v>2</v>
      </c>
      <c r="F301" s="174">
        <f>$D$3</f>
        <v>0.4</v>
      </c>
      <c r="G301" s="187">
        <f t="shared" ref="G301:G303" si="58">SUM($D301*(1-$F301))</f>
        <v>52.445999999999998</v>
      </c>
      <c r="H301" s="45"/>
      <c r="I301" s="50">
        <f>SUM(G301*H301)</f>
        <v>0</v>
      </c>
      <c r="J301" s="26"/>
      <c r="K301" s="24"/>
    </row>
    <row r="302" spans="1:11" ht="29.25" x14ac:dyDescent="0.25">
      <c r="A302" s="36" t="s">
        <v>403</v>
      </c>
      <c r="B302" s="48" t="s">
        <v>404</v>
      </c>
      <c r="C302" s="35" t="s">
        <v>518</v>
      </c>
      <c r="D302" s="43">
        <v>87.41</v>
      </c>
      <c r="E302" s="47" t="s">
        <v>2</v>
      </c>
      <c r="F302" s="174">
        <f>$D$4</f>
        <v>0.45</v>
      </c>
      <c r="G302" s="187">
        <f t="shared" si="58"/>
        <v>48.075500000000005</v>
      </c>
      <c r="H302" s="45"/>
      <c r="I302" s="50">
        <f>SUM(G302*H302)</f>
        <v>0</v>
      </c>
      <c r="J302" s="26"/>
      <c r="K302" s="24"/>
    </row>
    <row r="303" spans="1:11" ht="29.25" x14ac:dyDescent="0.25">
      <c r="A303" s="36" t="s">
        <v>403</v>
      </c>
      <c r="B303" s="48" t="s">
        <v>404</v>
      </c>
      <c r="C303" s="35" t="s">
        <v>526</v>
      </c>
      <c r="D303" s="43">
        <v>87.41</v>
      </c>
      <c r="E303" s="47" t="s">
        <v>2</v>
      </c>
      <c r="F303" s="174">
        <f>$D$5</f>
        <v>0.5</v>
      </c>
      <c r="G303" s="187">
        <f t="shared" si="58"/>
        <v>43.704999999999998</v>
      </c>
      <c r="H303" s="45"/>
      <c r="I303" s="50">
        <f>SUM(G303*H303)</f>
        <v>0</v>
      </c>
      <c r="J303" s="26"/>
      <c r="K303" s="24"/>
    </row>
    <row r="304" spans="1:11" x14ac:dyDescent="0.25">
      <c r="A304" s="36"/>
      <c r="B304" s="48"/>
      <c r="C304" s="35"/>
      <c r="D304" s="43"/>
      <c r="E304" s="47"/>
      <c r="F304" s="49"/>
      <c r="G304" s="187"/>
      <c r="H304" s="45"/>
      <c r="I304" s="50"/>
      <c r="J304" s="99"/>
      <c r="K304" s="24"/>
    </row>
    <row r="305" spans="1:11" ht="29.25" x14ac:dyDescent="0.25">
      <c r="A305" s="36" t="s">
        <v>405</v>
      </c>
      <c r="B305" s="41" t="s">
        <v>406</v>
      </c>
      <c r="C305" s="35" t="s">
        <v>38</v>
      </c>
      <c r="D305" s="43">
        <v>24.23</v>
      </c>
      <c r="E305" s="47" t="s">
        <v>2</v>
      </c>
      <c r="F305" s="174">
        <f>$D$3</f>
        <v>0.4</v>
      </c>
      <c r="G305" s="187">
        <f t="shared" ref="G305:G307" si="59">SUM($D305*(1-$F305))</f>
        <v>14.538</v>
      </c>
      <c r="H305" s="45"/>
      <c r="I305" s="50">
        <f>SUM(G305*H305)</f>
        <v>0</v>
      </c>
      <c r="J305" s="80"/>
      <c r="K305" s="24"/>
    </row>
    <row r="306" spans="1:11" ht="29.25" x14ac:dyDescent="0.25">
      <c r="A306" s="36" t="s">
        <v>405</v>
      </c>
      <c r="B306" s="41" t="s">
        <v>406</v>
      </c>
      <c r="C306" s="35" t="s">
        <v>527</v>
      </c>
      <c r="D306" s="43">
        <v>24.23</v>
      </c>
      <c r="E306" s="47" t="s">
        <v>2</v>
      </c>
      <c r="F306" s="174">
        <f>$D$4</f>
        <v>0.45</v>
      </c>
      <c r="G306" s="187">
        <f t="shared" si="59"/>
        <v>13.326500000000001</v>
      </c>
      <c r="H306" s="45"/>
      <c r="I306" s="50">
        <f>SUM(G306*H306)</f>
        <v>0</v>
      </c>
      <c r="J306" s="81"/>
      <c r="K306" s="24"/>
    </row>
    <row r="307" spans="1:11" ht="29.25" x14ac:dyDescent="0.25">
      <c r="A307" s="36" t="s">
        <v>405</v>
      </c>
      <c r="B307" s="41" t="s">
        <v>406</v>
      </c>
      <c r="C307" s="35" t="s">
        <v>528</v>
      </c>
      <c r="D307" s="43">
        <v>24.23</v>
      </c>
      <c r="E307" s="47" t="s">
        <v>2</v>
      </c>
      <c r="F307" s="174">
        <f>$D$5</f>
        <v>0.5</v>
      </c>
      <c r="G307" s="187">
        <f t="shared" si="59"/>
        <v>12.115</v>
      </c>
      <c r="H307" s="45"/>
      <c r="I307" s="50">
        <f>SUM(G307*H307)</f>
        <v>0</v>
      </c>
      <c r="J307" s="81"/>
      <c r="K307" s="24"/>
    </row>
    <row r="308" spans="1:11" x14ac:dyDescent="0.25">
      <c r="A308" s="36"/>
      <c r="B308" s="41"/>
      <c r="C308" s="35"/>
      <c r="D308" s="43"/>
      <c r="E308" s="47"/>
      <c r="F308" s="49"/>
      <c r="G308" s="187"/>
      <c r="H308" s="45"/>
      <c r="I308" s="50"/>
      <c r="J308" s="81"/>
      <c r="K308" s="24"/>
    </row>
    <row r="309" spans="1:11" ht="29.25" x14ac:dyDescent="0.25">
      <c r="A309" s="36" t="s">
        <v>275</v>
      </c>
      <c r="B309" s="41" t="s">
        <v>287</v>
      </c>
      <c r="C309" s="35" t="s">
        <v>276</v>
      </c>
      <c r="D309" s="43">
        <v>2.31</v>
      </c>
      <c r="E309" s="47" t="s">
        <v>277</v>
      </c>
      <c r="F309" s="174">
        <f>$D$3</f>
        <v>0.4</v>
      </c>
      <c r="G309" s="187">
        <f t="shared" ref="G309:G311" si="60">SUM($D309*(1-$F309))</f>
        <v>1.3859999999999999</v>
      </c>
      <c r="H309" s="45"/>
      <c r="I309" s="50">
        <f t="shared" ref="I309:I316" si="61">SUM(G309*H309)</f>
        <v>0</v>
      </c>
      <c r="J309" s="28"/>
      <c r="K309" s="24"/>
    </row>
    <row r="310" spans="1:11" ht="29.25" x14ac:dyDescent="0.25">
      <c r="A310" s="36" t="s">
        <v>275</v>
      </c>
      <c r="B310" s="41" t="s">
        <v>287</v>
      </c>
      <c r="C310" s="35" t="s">
        <v>486</v>
      </c>
      <c r="D310" s="43">
        <v>2.31</v>
      </c>
      <c r="E310" s="47" t="s">
        <v>277</v>
      </c>
      <c r="F310" s="174">
        <f>$D$4</f>
        <v>0.45</v>
      </c>
      <c r="G310" s="187">
        <f t="shared" si="60"/>
        <v>1.2705000000000002</v>
      </c>
      <c r="H310" s="45"/>
      <c r="I310" s="50">
        <f t="shared" si="61"/>
        <v>0</v>
      </c>
      <c r="J310" s="28"/>
      <c r="K310" s="24"/>
    </row>
    <row r="311" spans="1:11" ht="29.25" x14ac:dyDescent="0.25">
      <c r="A311" s="36" t="s">
        <v>275</v>
      </c>
      <c r="B311" s="41" t="s">
        <v>287</v>
      </c>
      <c r="C311" s="35" t="s">
        <v>487</v>
      </c>
      <c r="D311" s="43">
        <v>2.31</v>
      </c>
      <c r="E311" s="47" t="s">
        <v>277</v>
      </c>
      <c r="F311" s="174">
        <f>$D$5</f>
        <v>0.5</v>
      </c>
      <c r="G311" s="187">
        <f t="shared" si="60"/>
        <v>1.155</v>
      </c>
      <c r="H311" s="45"/>
      <c r="I311" s="50">
        <f t="shared" si="61"/>
        <v>0</v>
      </c>
      <c r="J311" s="28"/>
      <c r="K311" s="24"/>
    </row>
    <row r="312" spans="1:11" x14ac:dyDescent="0.25">
      <c r="A312" s="36"/>
      <c r="B312" s="48"/>
      <c r="C312" s="35"/>
      <c r="D312" s="43"/>
      <c r="E312" s="47"/>
      <c r="F312" s="49"/>
      <c r="G312" s="187"/>
      <c r="H312" s="45"/>
      <c r="I312" s="50">
        <f t="shared" si="61"/>
        <v>0</v>
      </c>
      <c r="J312" s="28"/>
      <c r="K312" s="24"/>
    </row>
    <row r="313" spans="1:11" ht="29.25" x14ac:dyDescent="0.25">
      <c r="A313" s="36" t="s">
        <v>33</v>
      </c>
      <c r="B313" s="48" t="s">
        <v>396</v>
      </c>
      <c r="C313" s="42" t="s">
        <v>488</v>
      </c>
      <c r="D313" s="43">
        <v>63.91</v>
      </c>
      <c r="E313" s="47" t="s">
        <v>6</v>
      </c>
      <c r="F313" s="174">
        <f>$D$3</f>
        <v>0.4</v>
      </c>
      <c r="G313" s="187">
        <f t="shared" ref="G313:G316" si="62">SUM($D313*(1-$F313))</f>
        <v>38.345999999999997</v>
      </c>
      <c r="H313" s="45"/>
      <c r="I313" s="50">
        <f t="shared" si="61"/>
        <v>0</v>
      </c>
      <c r="J313" s="26"/>
      <c r="K313" s="24"/>
    </row>
    <row r="314" spans="1:11" ht="29.25" x14ac:dyDescent="0.25">
      <c r="A314" s="36" t="s">
        <v>33</v>
      </c>
      <c r="B314" s="48" t="s">
        <v>396</v>
      </c>
      <c r="C314" s="42" t="s">
        <v>529</v>
      </c>
      <c r="D314" s="43">
        <v>63.91</v>
      </c>
      <c r="E314" s="47" t="s">
        <v>6</v>
      </c>
      <c r="F314" s="174">
        <f>$D$4</f>
        <v>0.45</v>
      </c>
      <c r="G314" s="187">
        <f t="shared" si="62"/>
        <v>35.150500000000001</v>
      </c>
      <c r="H314" s="45"/>
      <c r="I314" s="50">
        <f t="shared" si="61"/>
        <v>0</v>
      </c>
      <c r="J314" s="26"/>
      <c r="K314" s="24"/>
    </row>
    <row r="315" spans="1:11" ht="29.25" x14ac:dyDescent="0.25">
      <c r="A315" s="36" t="s">
        <v>33</v>
      </c>
      <c r="B315" s="48" t="s">
        <v>396</v>
      </c>
      <c r="C315" s="42" t="s">
        <v>530</v>
      </c>
      <c r="D315" s="43">
        <v>63.91</v>
      </c>
      <c r="E315" s="47" t="s">
        <v>6</v>
      </c>
      <c r="F315" s="174">
        <f>$D$5</f>
        <v>0.5</v>
      </c>
      <c r="G315" s="187">
        <f t="shared" si="62"/>
        <v>31.954999999999998</v>
      </c>
      <c r="H315" s="45"/>
      <c r="I315" s="50">
        <f t="shared" si="61"/>
        <v>0</v>
      </c>
      <c r="J315" s="26"/>
      <c r="K315" s="24"/>
    </row>
    <row r="316" spans="1:11" ht="29.25" x14ac:dyDescent="0.25">
      <c r="A316" s="36" t="s">
        <v>33</v>
      </c>
      <c r="B316" s="48" t="s">
        <v>396</v>
      </c>
      <c r="C316" s="42" t="s">
        <v>531</v>
      </c>
      <c r="D316" s="43">
        <v>63.91</v>
      </c>
      <c r="E316" s="47" t="s">
        <v>6</v>
      </c>
      <c r="F316" s="49">
        <f>$D$6</f>
        <v>0.55000000000000004</v>
      </c>
      <c r="G316" s="187">
        <f t="shared" si="62"/>
        <v>28.759499999999996</v>
      </c>
      <c r="H316" s="45"/>
      <c r="I316" s="50">
        <f t="shared" si="61"/>
        <v>0</v>
      </c>
      <c r="J316" s="26"/>
      <c r="K316" s="24"/>
    </row>
    <row r="317" spans="1:11" x14ac:dyDescent="0.25">
      <c r="A317" s="36"/>
      <c r="B317" s="48"/>
      <c r="C317" s="35"/>
      <c r="D317" s="43"/>
      <c r="E317" s="47"/>
      <c r="F317" s="49"/>
      <c r="G317" s="187"/>
      <c r="H317" s="45"/>
      <c r="I317" s="50"/>
      <c r="J317" s="26"/>
      <c r="K317" s="24"/>
    </row>
    <row r="318" spans="1:11" ht="29.25" x14ac:dyDescent="0.25">
      <c r="A318" s="36" t="s">
        <v>34</v>
      </c>
      <c r="B318" s="48" t="s">
        <v>397</v>
      </c>
      <c r="C318" s="35" t="s">
        <v>38</v>
      </c>
      <c r="D318" s="43">
        <v>87.41</v>
      </c>
      <c r="E318" s="47" t="s">
        <v>2</v>
      </c>
      <c r="F318" s="174">
        <f>$D$3</f>
        <v>0.4</v>
      </c>
      <c r="G318" s="187">
        <f t="shared" ref="G318:G320" si="63">SUM($D318*(1-$F318))</f>
        <v>52.445999999999998</v>
      </c>
      <c r="H318" s="45"/>
      <c r="I318" s="50">
        <f>SUM(G318*H318)</f>
        <v>0</v>
      </c>
      <c r="J318" s="26"/>
      <c r="K318" s="24"/>
    </row>
    <row r="319" spans="1:11" ht="29.25" x14ac:dyDescent="0.25">
      <c r="A319" s="36" t="s">
        <v>34</v>
      </c>
      <c r="B319" s="48" t="s">
        <v>397</v>
      </c>
      <c r="C319" s="35" t="s">
        <v>518</v>
      </c>
      <c r="D319" s="43">
        <v>87.41</v>
      </c>
      <c r="E319" s="47" t="s">
        <v>2</v>
      </c>
      <c r="F319" s="174">
        <f>$D$4</f>
        <v>0.45</v>
      </c>
      <c r="G319" s="187">
        <f t="shared" si="63"/>
        <v>48.075500000000005</v>
      </c>
      <c r="H319" s="45"/>
      <c r="I319" s="50">
        <f>SUM(G319*H319)</f>
        <v>0</v>
      </c>
      <c r="J319" s="26"/>
      <c r="K319" s="24"/>
    </row>
    <row r="320" spans="1:11" ht="29.25" x14ac:dyDescent="0.25">
      <c r="A320" s="36" t="s">
        <v>34</v>
      </c>
      <c r="B320" s="48" t="s">
        <v>397</v>
      </c>
      <c r="C320" s="35" t="s">
        <v>526</v>
      </c>
      <c r="D320" s="43">
        <v>87.41</v>
      </c>
      <c r="E320" s="47" t="s">
        <v>2</v>
      </c>
      <c r="F320" s="174">
        <f>$D$5</f>
        <v>0.5</v>
      </c>
      <c r="G320" s="187">
        <f t="shared" si="63"/>
        <v>43.704999999999998</v>
      </c>
      <c r="H320" s="45"/>
      <c r="I320" s="50">
        <f>SUM(G320*H320)</f>
        <v>0</v>
      </c>
      <c r="J320" s="26"/>
      <c r="K320" s="24"/>
    </row>
    <row r="321" spans="1:11" x14ac:dyDescent="0.25">
      <c r="A321" s="36"/>
      <c r="B321" s="48"/>
      <c r="C321" s="35"/>
      <c r="D321" s="43"/>
      <c r="E321" s="47"/>
      <c r="F321" s="49"/>
      <c r="G321" s="187"/>
      <c r="H321" s="45"/>
      <c r="I321" s="50"/>
      <c r="J321" s="26"/>
      <c r="K321" s="24"/>
    </row>
    <row r="322" spans="1:11" ht="29.25" x14ac:dyDescent="0.25">
      <c r="A322" s="36" t="s">
        <v>94</v>
      </c>
      <c r="B322" s="48" t="s">
        <v>398</v>
      </c>
      <c r="C322" s="35" t="s">
        <v>38</v>
      </c>
      <c r="D322" s="43">
        <v>98.51</v>
      </c>
      <c r="E322" s="47" t="s">
        <v>2</v>
      </c>
      <c r="F322" s="174">
        <f>$D$3</f>
        <v>0.4</v>
      </c>
      <c r="G322" s="187">
        <f t="shared" ref="G322:G324" si="64">SUM($D322*(1-$F322))</f>
        <v>59.106000000000002</v>
      </c>
      <c r="H322" s="45"/>
      <c r="I322" s="50">
        <f>SUM(G322*H322)</f>
        <v>0</v>
      </c>
      <c r="J322" s="26"/>
      <c r="K322" s="24"/>
    </row>
    <row r="323" spans="1:11" ht="29.25" x14ac:dyDescent="0.25">
      <c r="A323" s="36" t="s">
        <v>94</v>
      </c>
      <c r="B323" s="48" t="s">
        <v>398</v>
      </c>
      <c r="C323" s="35" t="s">
        <v>518</v>
      </c>
      <c r="D323" s="43">
        <v>98.51</v>
      </c>
      <c r="E323" s="47" t="s">
        <v>2</v>
      </c>
      <c r="F323" s="174">
        <f>$D$4</f>
        <v>0.45</v>
      </c>
      <c r="G323" s="187">
        <f t="shared" si="64"/>
        <v>54.180500000000009</v>
      </c>
      <c r="H323" s="45"/>
      <c r="I323" s="50">
        <f>SUM(G323*H323)</f>
        <v>0</v>
      </c>
      <c r="J323" s="26"/>
      <c r="K323" s="24"/>
    </row>
    <row r="324" spans="1:11" ht="29.25" x14ac:dyDescent="0.25">
      <c r="A324" s="36" t="s">
        <v>94</v>
      </c>
      <c r="B324" s="48" t="s">
        <v>398</v>
      </c>
      <c r="C324" s="35" t="s">
        <v>526</v>
      </c>
      <c r="D324" s="43">
        <v>98.51</v>
      </c>
      <c r="E324" s="47" t="s">
        <v>2</v>
      </c>
      <c r="F324" s="174">
        <f>$D$5</f>
        <v>0.5</v>
      </c>
      <c r="G324" s="187">
        <f t="shared" si="64"/>
        <v>49.255000000000003</v>
      </c>
      <c r="H324" s="45"/>
      <c r="I324" s="50">
        <f>SUM(G324*H324)</f>
        <v>0</v>
      </c>
      <c r="J324" s="26"/>
      <c r="K324" s="24"/>
    </row>
    <row r="325" spans="1:11" x14ac:dyDescent="0.25">
      <c r="A325" s="36"/>
      <c r="B325" s="48"/>
      <c r="C325" s="35"/>
      <c r="D325" s="43"/>
      <c r="E325" s="47"/>
      <c r="F325" s="49"/>
      <c r="G325" s="187"/>
      <c r="H325" s="45"/>
      <c r="I325" s="50"/>
      <c r="J325" s="26"/>
      <c r="K325" s="24"/>
    </row>
    <row r="326" spans="1:11" ht="29.25" x14ac:dyDescent="0.25">
      <c r="A326" s="36" t="s">
        <v>95</v>
      </c>
      <c r="B326" s="48" t="s">
        <v>399</v>
      </c>
      <c r="C326" s="35" t="s">
        <v>38</v>
      </c>
      <c r="D326" s="43">
        <v>98.51</v>
      </c>
      <c r="E326" s="47" t="s">
        <v>2</v>
      </c>
      <c r="F326" s="174">
        <f>$D$3</f>
        <v>0.4</v>
      </c>
      <c r="G326" s="187">
        <f t="shared" ref="G326:G328" si="65">SUM($D326*(1-$F326))</f>
        <v>59.106000000000002</v>
      </c>
      <c r="H326" s="45"/>
      <c r="I326" s="50">
        <f>SUM(G326*H326)</f>
        <v>0</v>
      </c>
      <c r="J326" s="26"/>
      <c r="K326" s="24"/>
    </row>
    <row r="327" spans="1:11" ht="29.25" x14ac:dyDescent="0.25">
      <c r="A327" s="36" t="s">
        <v>95</v>
      </c>
      <c r="B327" s="48" t="s">
        <v>399</v>
      </c>
      <c r="C327" s="35" t="s">
        <v>518</v>
      </c>
      <c r="D327" s="43">
        <v>98.51</v>
      </c>
      <c r="E327" s="47" t="s">
        <v>2</v>
      </c>
      <c r="F327" s="174">
        <f>$D$4</f>
        <v>0.45</v>
      </c>
      <c r="G327" s="187">
        <f t="shared" si="65"/>
        <v>54.180500000000009</v>
      </c>
      <c r="H327" s="45"/>
      <c r="I327" s="50">
        <f>SUM(G327*H327)</f>
        <v>0</v>
      </c>
      <c r="J327" s="26"/>
      <c r="K327" s="24"/>
    </row>
    <row r="328" spans="1:11" ht="29.25" x14ac:dyDescent="0.25">
      <c r="A328" s="36" t="s">
        <v>95</v>
      </c>
      <c r="B328" s="48" t="s">
        <v>399</v>
      </c>
      <c r="C328" s="35" t="s">
        <v>526</v>
      </c>
      <c r="D328" s="43">
        <v>98.51</v>
      </c>
      <c r="E328" s="47" t="s">
        <v>2</v>
      </c>
      <c r="F328" s="174">
        <f>$D$5</f>
        <v>0.5</v>
      </c>
      <c r="G328" s="187">
        <f t="shared" si="65"/>
        <v>49.255000000000003</v>
      </c>
      <c r="H328" s="45"/>
      <c r="I328" s="50">
        <f>SUM(G328*H328)</f>
        <v>0</v>
      </c>
      <c r="J328" s="26"/>
      <c r="K328" s="24"/>
    </row>
    <row r="329" spans="1:11" x14ac:dyDescent="0.25">
      <c r="A329" s="36"/>
      <c r="B329" s="48"/>
      <c r="C329" s="35"/>
      <c r="D329" s="43"/>
      <c r="E329" s="47"/>
      <c r="F329" s="49"/>
      <c r="G329" s="187"/>
      <c r="H329" s="45"/>
      <c r="I329" s="50"/>
      <c r="J329" s="26"/>
      <c r="K329" s="24"/>
    </row>
    <row r="330" spans="1:11" ht="29.25" x14ac:dyDescent="0.25">
      <c r="A330" s="36" t="s">
        <v>327</v>
      </c>
      <c r="B330" s="48" t="s">
        <v>400</v>
      </c>
      <c r="C330" s="35" t="s">
        <v>38</v>
      </c>
      <c r="D330" s="43">
        <v>24.23</v>
      </c>
      <c r="E330" s="47" t="s">
        <v>2</v>
      </c>
      <c r="F330" s="174">
        <f>$D$3</f>
        <v>0.4</v>
      </c>
      <c r="G330" s="187">
        <f t="shared" ref="G330:G332" si="66">SUM($D330*(1-$F330))</f>
        <v>14.538</v>
      </c>
      <c r="H330" s="45"/>
      <c r="I330" s="50">
        <f>SUM(G330*H330)</f>
        <v>0</v>
      </c>
      <c r="J330" s="26"/>
      <c r="K330" s="24"/>
    </row>
    <row r="331" spans="1:11" ht="29.25" x14ac:dyDescent="0.25">
      <c r="A331" s="36" t="s">
        <v>327</v>
      </c>
      <c r="B331" s="48" t="s">
        <v>400</v>
      </c>
      <c r="C331" s="35" t="s">
        <v>527</v>
      </c>
      <c r="D331" s="43">
        <v>24.23</v>
      </c>
      <c r="E331" s="47" t="s">
        <v>2</v>
      </c>
      <c r="F331" s="174">
        <f>$D$4</f>
        <v>0.45</v>
      </c>
      <c r="G331" s="187">
        <f t="shared" si="66"/>
        <v>13.326500000000001</v>
      </c>
      <c r="H331" s="45"/>
      <c r="I331" s="50">
        <f>SUM(G331*H331)</f>
        <v>0</v>
      </c>
      <c r="J331" s="26"/>
      <c r="K331" s="24"/>
    </row>
    <row r="332" spans="1:11" ht="29.25" x14ac:dyDescent="0.25">
      <c r="A332" s="36" t="s">
        <v>327</v>
      </c>
      <c r="B332" s="48" t="s">
        <v>400</v>
      </c>
      <c r="C332" s="35" t="s">
        <v>528</v>
      </c>
      <c r="D332" s="43">
        <v>24.23</v>
      </c>
      <c r="E332" s="47" t="s">
        <v>2</v>
      </c>
      <c r="F332" s="174">
        <f>$D$5</f>
        <v>0.5</v>
      </c>
      <c r="G332" s="187">
        <f t="shared" si="66"/>
        <v>12.115</v>
      </c>
      <c r="H332" s="45"/>
      <c r="I332" s="50">
        <f>SUM(G332*H332)</f>
        <v>0</v>
      </c>
      <c r="J332" s="26"/>
      <c r="K332" s="24"/>
    </row>
    <row r="333" spans="1:11" x14ac:dyDescent="0.25">
      <c r="A333" s="36"/>
      <c r="B333" s="48"/>
      <c r="C333" s="35"/>
      <c r="D333" s="43"/>
      <c r="E333" s="47"/>
      <c r="F333" s="49"/>
      <c r="G333" s="187"/>
      <c r="H333" s="45"/>
      <c r="I333" s="50"/>
      <c r="J333" s="26"/>
      <c r="K333" s="24"/>
    </row>
    <row r="334" spans="1:11" ht="29.25" x14ac:dyDescent="0.25">
      <c r="A334" s="36" t="s">
        <v>275</v>
      </c>
      <c r="B334" s="48" t="s">
        <v>287</v>
      </c>
      <c r="C334" s="35" t="s">
        <v>276</v>
      </c>
      <c r="D334" s="43">
        <v>2.31</v>
      </c>
      <c r="E334" s="47" t="s">
        <v>277</v>
      </c>
      <c r="F334" s="174">
        <f>$D$3</f>
        <v>0.4</v>
      </c>
      <c r="G334" s="187">
        <f t="shared" ref="G334:G336" si="67">SUM($D334*(1-$F334))</f>
        <v>1.3859999999999999</v>
      </c>
      <c r="H334" s="45"/>
      <c r="I334" s="50">
        <f>SUM(G334*H334)</f>
        <v>0</v>
      </c>
      <c r="J334" s="26"/>
      <c r="K334" s="24"/>
    </row>
    <row r="335" spans="1:11" ht="29.25" x14ac:dyDescent="0.25">
      <c r="A335" s="36" t="s">
        <v>275</v>
      </c>
      <c r="B335" s="48" t="s">
        <v>287</v>
      </c>
      <c r="C335" s="35" t="s">
        <v>486</v>
      </c>
      <c r="D335" s="43">
        <v>2.31</v>
      </c>
      <c r="E335" s="47" t="s">
        <v>277</v>
      </c>
      <c r="F335" s="174">
        <f>$D$4</f>
        <v>0.45</v>
      </c>
      <c r="G335" s="187">
        <f t="shared" si="67"/>
        <v>1.2705000000000002</v>
      </c>
      <c r="H335" s="45"/>
      <c r="I335" s="50">
        <f>SUM(G335*H335)</f>
        <v>0</v>
      </c>
      <c r="J335" s="26"/>
      <c r="K335" s="24"/>
    </row>
    <row r="336" spans="1:11" ht="29.25" x14ac:dyDescent="0.25">
      <c r="A336" s="36" t="s">
        <v>275</v>
      </c>
      <c r="B336" s="48" t="s">
        <v>287</v>
      </c>
      <c r="C336" s="35" t="s">
        <v>487</v>
      </c>
      <c r="D336" s="43">
        <v>2.31</v>
      </c>
      <c r="E336" s="47" t="s">
        <v>277</v>
      </c>
      <c r="F336" s="174">
        <f>$D$5</f>
        <v>0.5</v>
      </c>
      <c r="G336" s="187">
        <f t="shared" si="67"/>
        <v>1.155</v>
      </c>
      <c r="H336" s="45"/>
      <c r="I336" s="50">
        <f>SUM(G336*H336)</f>
        <v>0</v>
      </c>
      <c r="J336" s="26"/>
      <c r="K336" s="24"/>
    </row>
    <row r="337" spans="1:11" x14ac:dyDescent="0.25">
      <c r="A337" s="36"/>
      <c r="B337" s="48"/>
      <c r="C337" s="35"/>
      <c r="D337" s="43"/>
      <c r="E337" s="47"/>
      <c r="F337" s="49"/>
      <c r="G337" s="187"/>
      <c r="H337" s="45"/>
      <c r="I337" s="50"/>
      <c r="J337" s="26"/>
      <c r="K337" s="24"/>
    </row>
    <row r="338" spans="1:11" ht="29.25" x14ac:dyDescent="0.25">
      <c r="A338" s="36" t="s">
        <v>35</v>
      </c>
      <c r="B338" s="48" t="s">
        <v>407</v>
      </c>
      <c r="C338" s="42" t="s">
        <v>365</v>
      </c>
      <c r="D338" s="43">
        <v>69.599999999999994</v>
      </c>
      <c r="E338" s="47" t="s">
        <v>6</v>
      </c>
      <c r="F338" s="174">
        <f>$D$3</f>
        <v>0.4</v>
      </c>
      <c r="G338" s="187">
        <f t="shared" ref="G338:G341" si="68">SUM($D338*(1-$F338))</f>
        <v>41.76</v>
      </c>
      <c r="H338" s="45"/>
      <c r="I338" s="50">
        <f>SUM(G338*H338)</f>
        <v>0</v>
      </c>
      <c r="J338" s="26"/>
      <c r="K338" s="24"/>
    </row>
    <row r="339" spans="1:11" ht="29.25" x14ac:dyDescent="0.25">
      <c r="A339" s="36" t="s">
        <v>35</v>
      </c>
      <c r="B339" s="48" t="s">
        <v>407</v>
      </c>
      <c r="C339" s="42" t="s">
        <v>525</v>
      </c>
      <c r="D339" s="43">
        <v>69.599999999999994</v>
      </c>
      <c r="E339" s="47" t="s">
        <v>6</v>
      </c>
      <c r="F339" s="174">
        <f>$D$4</f>
        <v>0.45</v>
      </c>
      <c r="G339" s="187">
        <f t="shared" si="68"/>
        <v>38.28</v>
      </c>
      <c r="H339" s="45"/>
      <c r="I339" s="50">
        <f>SUM(G339*H339)</f>
        <v>0</v>
      </c>
      <c r="J339" s="26"/>
      <c r="K339" s="24"/>
    </row>
    <row r="340" spans="1:11" ht="29.25" x14ac:dyDescent="0.25">
      <c r="A340" s="36" t="s">
        <v>35</v>
      </c>
      <c r="B340" s="48" t="s">
        <v>407</v>
      </c>
      <c r="C340" s="42" t="s">
        <v>532</v>
      </c>
      <c r="D340" s="43">
        <v>69.599999999999994</v>
      </c>
      <c r="E340" s="47" t="s">
        <v>6</v>
      </c>
      <c r="F340" s="174">
        <f>$D$5</f>
        <v>0.5</v>
      </c>
      <c r="G340" s="187">
        <f t="shared" si="68"/>
        <v>34.799999999999997</v>
      </c>
      <c r="H340" s="45"/>
      <c r="I340" s="50">
        <f>SUM(G340*H340)</f>
        <v>0</v>
      </c>
      <c r="J340" s="26"/>
      <c r="K340" s="24"/>
    </row>
    <row r="341" spans="1:11" ht="29.25" x14ac:dyDescent="0.25">
      <c r="A341" s="36" t="s">
        <v>35</v>
      </c>
      <c r="B341" s="48" t="s">
        <v>407</v>
      </c>
      <c r="C341" s="42" t="s">
        <v>533</v>
      </c>
      <c r="D341" s="43">
        <v>69.599999999999994</v>
      </c>
      <c r="E341" s="47" t="s">
        <v>6</v>
      </c>
      <c r="F341" s="49">
        <f>$D$6</f>
        <v>0.55000000000000004</v>
      </c>
      <c r="G341" s="187">
        <f t="shared" si="68"/>
        <v>31.319999999999993</v>
      </c>
      <c r="H341" s="45"/>
      <c r="I341" s="50">
        <f>SUM(G341*H341)</f>
        <v>0</v>
      </c>
      <c r="J341" s="26"/>
      <c r="K341" s="24"/>
    </row>
    <row r="342" spans="1:11" x14ac:dyDescent="0.25">
      <c r="A342" s="36"/>
      <c r="B342" s="48"/>
      <c r="C342" s="35"/>
      <c r="D342" s="43"/>
      <c r="E342" s="47"/>
      <c r="F342" s="49"/>
      <c r="G342" s="187"/>
      <c r="H342" s="45"/>
      <c r="I342" s="50"/>
      <c r="J342" s="26"/>
      <c r="K342" s="24"/>
    </row>
    <row r="343" spans="1:11" ht="29.25" x14ac:dyDescent="0.25">
      <c r="A343" s="36" t="s">
        <v>36</v>
      </c>
      <c r="B343" s="48" t="s">
        <v>408</v>
      </c>
      <c r="C343" s="35" t="s">
        <v>38</v>
      </c>
      <c r="D343" s="43">
        <v>99.79</v>
      </c>
      <c r="E343" s="47" t="s">
        <v>2</v>
      </c>
      <c r="F343" s="174">
        <f>$D$3</f>
        <v>0.4</v>
      </c>
      <c r="G343" s="187">
        <f t="shared" ref="G343:G345" si="69">SUM($D343*(1-$F343))</f>
        <v>59.874000000000002</v>
      </c>
      <c r="H343" s="45"/>
      <c r="I343" s="50">
        <f>SUM(G343*H343)</f>
        <v>0</v>
      </c>
      <c r="J343" s="26"/>
      <c r="K343" s="24"/>
    </row>
    <row r="344" spans="1:11" ht="29.25" x14ac:dyDescent="0.25">
      <c r="A344" s="36" t="s">
        <v>36</v>
      </c>
      <c r="B344" s="48" t="s">
        <v>408</v>
      </c>
      <c r="C344" s="35" t="s">
        <v>518</v>
      </c>
      <c r="D344" s="43">
        <v>99.79</v>
      </c>
      <c r="E344" s="47" t="s">
        <v>2</v>
      </c>
      <c r="F344" s="174">
        <f>$D$4</f>
        <v>0.45</v>
      </c>
      <c r="G344" s="187">
        <f t="shared" si="69"/>
        <v>54.88450000000001</v>
      </c>
      <c r="H344" s="45"/>
      <c r="I344" s="50">
        <f>SUM(G344*H344)</f>
        <v>0</v>
      </c>
      <c r="J344" s="26"/>
      <c r="K344" s="24"/>
    </row>
    <row r="345" spans="1:11" ht="29.25" x14ac:dyDescent="0.25">
      <c r="A345" s="36" t="s">
        <v>36</v>
      </c>
      <c r="B345" s="48" t="s">
        <v>408</v>
      </c>
      <c r="C345" s="35" t="s">
        <v>526</v>
      </c>
      <c r="D345" s="43">
        <v>99.79</v>
      </c>
      <c r="E345" s="47" t="s">
        <v>2</v>
      </c>
      <c r="F345" s="174">
        <f>$D$5</f>
        <v>0.5</v>
      </c>
      <c r="G345" s="187">
        <f t="shared" si="69"/>
        <v>49.895000000000003</v>
      </c>
      <c r="H345" s="45"/>
      <c r="I345" s="50">
        <f>SUM(G345*H345)</f>
        <v>0</v>
      </c>
      <c r="J345" s="26"/>
      <c r="K345" s="24"/>
    </row>
    <row r="346" spans="1:11" x14ac:dyDescent="0.25">
      <c r="A346" s="36"/>
      <c r="B346" s="48"/>
      <c r="C346" s="35"/>
      <c r="D346" s="43"/>
      <c r="E346" s="47"/>
      <c r="F346" s="49"/>
      <c r="G346" s="187"/>
      <c r="H346" s="45"/>
      <c r="I346" s="50"/>
      <c r="J346" s="26"/>
      <c r="K346" s="24"/>
    </row>
    <row r="347" spans="1:11" ht="29.25" x14ac:dyDescent="0.25">
      <c r="A347" s="36" t="s">
        <v>275</v>
      </c>
      <c r="B347" s="48" t="s">
        <v>287</v>
      </c>
      <c r="C347" s="35" t="s">
        <v>276</v>
      </c>
      <c r="D347" s="43">
        <v>2.31</v>
      </c>
      <c r="E347" s="47" t="s">
        <v>277</v>
      </c>
      <c r="F347" s="174">
        <f>$D$3</f>
        <v>0.4</v>
      </c>
      <c r="G347" s="187">
        <f t="shared" ref="G347:G349" si="70">SUM($D347*(1-$F347))</f>
        <v>1.3859999999999999</v>
      </c>
      <c r="H347" s="45"/>
      <c r="I347" s="50">
        <f>SUM(G347*H347)</f>
        <v>0</v>
      </c>
      <c r="J347" s="26"/>
      <c r="K347" s="24"/>
    </row>
    <row r="348" spans="1:11" ht="29.25" x14ac:dyDescent="0.25">
      <c r="A348" s="36" t="s">
        <v>275</v>
      </c>
      <c r="B348" s="48" t="s">
        <v>287</v>
      </c>
      <c r="C348" s="35" t="s">
        <v>486</v>
      </c>
      <c r="D348" s="43">
        <v>2.31</v>
      </c>
      <c r="E348" s="47" t="s">
        <v>277</v>
      </c>
      <c r="F348" s="174">
        <f>$D$4</f>
        <v>0.45</v>
      </c>
      <c r="G348" s="187">
        <f t="shared" si="70"/>
        <v>1.2705000000000002</v>
      </c>
      <c r="H348" s="45"/>
      <c r="I348" s="50">
        <f>SUM(G348*H348)</f>
        <v>0</v>
      </c>
      <c r="J348" s="26"/>
      <c r="K348" s="24"/>
    </row>
    <row r="349" spans="1:11" ht="29.25" x14ac:dyDescent="0.25">
      <c r="A349" s="36" t="s">
        <v>275</v>
      </c>
      <c r="B349" s="48" t="s">
        <v>287</v>
      </c>
      <c r="C349" s="35" t="s">
        <v>487</v>
      </c>
      <c r="D349" s="43">
        <v>2.31</v>
      </c>
      <c r="E349" s="47" t="s">
        <v>277</v>
      </c>
      <c r="F349" s="174">
        <f>$D$5</f>
        <v>0.5</v>
      </c>
      <c r="G349" s="187">
        <f t="shared" si="70"/>
        <v>1.155</v>
      </c>
      <c r="H349" s="45"/>
      <c r="I349" s="50">
        <f>SUM(G349*H349)</f>
        <v>0</v>
      </c>
      <c r="J349" s="26"/>
      <c r="K349" s="24"/>
    </row>
    <row r="350" spans="1:11" x14ac:dyDescent="0.25">
      <c r="A350" s="36"/>
      <c r="B350" s="48"/>
      <c r="C350" s="35"/>
      <c r="D350" s="43"/>
      <c r="E350" s="47"/>
      <c r="F350" s="49"/>
      <c r="G350" s="187"/>
      <c r="H350" s="45"/>
      <c r="I350" s="50"/>
      <c r="J350" s="26"/>
      <c r="K350" s="24"/>
    </row>
    <row r="351" spans="1:11" ht="29.25" x14ac:dyDescent="0.25">
      <c r="A351" s="36" t="s">
        <v>178</v>
      </c>
      <c r="B351" s="48" t="s">
        <v>409</v>
      </c>
      <c r="C351" s="35" t="s">
        <v>135</v>
      </c>
      <c r="D351" s="43">
        <v>45.51</v>
      </c>
      <c r="E351" s="47" t="s">
        <v>6</v>
      </c>
      <c r="F351" s="174">
        <f>$D$3</f>
        <v>0.4</v>
      </c>
      <c r="G351" s="187">
        <f t="shared" ref="G351:G353" si="71">SUM($D351*(1-$F351))</f>
        <v>27.305999999999997</v>
      </c>
      <c r="H351" s="45"/>
      <c r="I351" s="50">
        <f>SUM(G351*H351)</f>
        <v>0</v>
      </c>
      <c r="J351" s="26"/>
      <c r="K351" s="24"/>
    </row>
    <row r="352" spans="1:11" ht="29.25" x14ac:dyDescent="0.25">
      <c r="A352" s="36" t="s">
        <v>178</v>
      </c>
      <c r="B352" s="48" t="s">
        <v>409</v>
      </c>
      <c r="C352" s="35" t="s">
        <v>489</v>
      </c>
      <c r="D352" s="43">
        <v>45.51</v>
      </c>
      <c r="E352" s="47" t="s">
        <v>6</v>
      </c>
      <c r="F352" s="174">
        <f>$D$4</f>
        <v>0.45</v>
      </c>
      <c r="G352" s="187">
        <f t="shared" si="71"/>
        <v>25.0305</v>
      </c>
      <c r="H352" s="45"/>
      <c r="I352" s="50">
        <f>SUM(G352*H352)</f>
        <v>0</v>
      </c>
      <c r="J352" s="26"/>
      <c r="K352" s="24"/>
    </row>
    <row r="353" spans="1:11" ht="29.25" x14ac:dyDescent="0.25">
      <c r="A353" s="36" t="s">
        <v>178</v>
      </c>
      <c r="B353" s="48" t="s">
        <v>409</v>
      </c>
      <c r="C353" s="35" t="s">
        <v>490</v>
      </c>
      <c r="D353" s="43">
        <v>45.51</v>
      </c>
      <c r="E353" s="47" t="s">
        <v>6</v>
      </c>
      <c r="F353" s="174">
        <f>$D$5</f>
        <v>0.5</v>
      </c>
      <c r="G353" s="187">
        <f t="shared" si="71"/>
        <v>22.754999999999999</v>
      </c>
      <c r="H353" s="45"/>
      <c r="I353" s="50">
        <f>SUM(G353*H353)</f>
        <v>0</v>
      </c>
      <c r="J353" s="26"/>
      <c r="K353" s="24"/>
    </row>
    <row r="354" spans="1:11" x14ac:dyDescent="0.25">
      <c r="A354" s="36"/>
      <c r="B354" s="48"/>
      <c r="C354" s="35"/>
      <c r="D354" s="43"/>
      <c r="E354" s="47"/>
      <c r="F354" s="49"/>
      <c r="G354" s="187"/>
      <c r="H354" s="45"/>
      <c r="I354" s="50"/>
      <c r="J354" s="26"/>
      <c r="K354" s="24"/>
    </row>
    <row r="355" spans="1:11" ht="29.25" x14ac:dyDescent="0.25">
      <c r="A355" s="36" t="s">
        <v>410</v>
      </c>
      <c r="B355" s="48" t="s">
        <v>411</v>
      </c>
      <c r="C355" s="35" t="s">
        <v>135</v>
      </c>
      <c r="D355" s="43">
        <v>62.21</v>
      </c>
      <c r="E355" s="47" t="s">
        <v>6</v>
      </c>
      <c r="F355" s="174">
        <f>$D$3</f>
        <v>0.4</v>
      </c>
      <c r="G355" s="187">
        <f t="shared" ref="G355:G357" si="72">SUM($D355*(1-$F355))</f>
        <v>37.326000000000001</v>
      </c>
      <c r="H355" s="45"/>
      <c r="I355" s="50">
        <f>SUM(G355*H355)</f>
        <v>0</v>
      </c>
      <c r="J355" s="26"/>
      <c r="K355" s="24"/>
    </row>
    <row r="356" spans="1:11" ht="29.25" x14ac:dyDescent="0.25">
      <c r="A356" s="36" t="s">
        <v>410</v>
      </c>
      <c r="B356" s="48" t="s">
        <v>411</v>
      </c>
      <c r="C356" s="35" t="s">
        <v>489</v>
      </c>
      <c r="D356" s="43">
        <v>62.21</v>
      </c>
      <c r="E356" s="47" t="s">
        <v>6</v>
      </c>
      <c r="F356" s="174">
        <f>$D$4</f>
        <v>0.45</v>
      </c>
      <c r="G356" s="187">
        <f t="shared" si="72"/>
        <v>34.215500000000006</v>
      </c>
      <c r="H356" s="45"/>
      <c r="I356" s="50">
        <f>SUM(G356*H356)</f>
        <v>0</v>
      </c>
      <c r="J356" s="26"/>
      <c r="K356" s="24"/>
    </row>
    <row r="357" spans="1:11" ht="29.25" x14ac:dyDescent="0.25">
      <c r="A357" s="36" t="s">
        <v>410</v>
      </c>
      <c r="B357" s="48" t="s">
        <v>411</v>
      </c>
      <c r="C357" s="35" t="s">
        <v>490</v>
      </c>
      <c r="D357" s="43">
        <v>62.21</v>
      </c>
      <c r="E357" s="47" t="s">
        <v>6</v>
      </c>
      <c r="F357" s="174">
        <f>$D$5</f>
        <v>0.5</v>
      </c>
      <c r="G357" s="187">
        <f t="shared" si="72"/>
        <v>31.105</v>
      </c>
      <c r="H357" s="45"/>
      <c r="I357" s="50">
        <f>SUM(G357*H357)</f>
        <v>0</v>
      </c>
      <c r="J357" s="26"/>
      <c r="K357" s="24"/>
    </row>
    <row r="358" spans="1:11" x14ac:dyDescent="0.25">
      <c r="A358" s="36"/>
      <c r="B358" s="48"/>
      <c r="C358" s="35"/>
      <c r="D358" s="43"/>
      <c r="E358" s="47"/>
      <c r="F358" s="49"/>
      <c r="G358" s="187"/>
      <c r="H358" s="45"/>
      <c r="I358" s="50"/>
      <c r="J358" s="26"/>
      <c r="K358" s="24"/>
    </row>
    <row r="359" spans="1:11" ht="29.25" x14ac:dyDescent="0.25">
      <c r="A359" s="36" t="s">
        <v>412</v>
      </c>
      <c r="B359" s="48" t="s">
        <v>413</v>
      </c>
      <c r="C359" s="35" t="s">
        <v>135</v>
      </c>
      <c r="D359" s="43">
        <v>62.21</v>
      </c>
      <c r="E359" s="47" t="s">
        <v>6</v>
      </c>
      <c r="F359" s="174">
        <f>$D$3</f>
        <v>0.4</v>
      </c>
      <c r="G359" s="187">
        <f t="shared" ref="G359:G361" si="73">SUM($D359*(1-$F359))</f>
        <v>37.326000000000001</v>
      </c>
      <c r="H359" s="45"/>
      <c r="I359" s="50">
        <f>SUM(G359*H359)</f>
        <v>0</v>
      </c>
      <c r="J359" s="26"/>
      <c r="K359" s="24"/>
    </row>
    <row r="360" spans="1:11" ht="29.25" x14ac:dyDescent="0.25">
      <c r="A360" s="36" t="s">
        <v>412</v>
      </c>
      <c r="B360" s="48" t="s">
        <v>413</v>
      </c>
      <c r="C360" s="35" t="s">
        <v>489</v>
      </c>
      <c r="D360" s="43">
        <v>62.21</v>
      </c>
      <c r="E360" s="47" t="s">
        <v>6</v>
      </c>
      <c r="F360" s="174">
        <f>$D$4</f>
        <v>0.45</v>
      </c>
      <c r="G360" s="187">
        <f t="shared" si="73"/>
        <v>34.215500000000006</v>
      </c>
      <c r="H360" s="45"/>
      <c r="I360" s="50">
        <f>SUM(G360*H360)</f>
        <v>0</v>
      </c>
      <c r="J360" s="26"/>
      <c r="K360" s="24"/>
    </row>
    <row r="361" spans="1:11" ht="29.25" x14ac:dyDescent="0.25">
      <c r="A361" s="36" t="s">
        <v>412</v>
      </c>
      <c r="B361" s="48" t="s">
        <v>413</v>
      </c>
      <c r="C361" s="35" t="s">
        <v>490</v>
      </c>
      <c r="D361" s="43">
        <v>62.21</v>
      </c>
      <c r="E361" s="47" t="s">
        <v>6</v>
      </c>
      <c r="F361" s="174">
        <f>$D$5</f>
        <v>0.5</v>
      </c>
      <c r="G361" s="187">
        <f t="shared" si="73"/>
        <v>31.105</v>
      </c>
      <c r="H361" s="45"/>
      <c r="I361" s="50">
        <f>SUM(G361*H361)</f>
        <v>0</v>
      </c>
      <c r="J361" s="26"/>
      <c r="K361" s="24"/>
    </row>
    <row r="362" spans="1:11" x14ac:dyDescent="0.25">
      <c r="A362" s="36"/>
      <c r="B362" s="48"/>
      <c r="C362" s="35"/>
      <c r="D362" s="43"/>
      <c r="E362" s="47"/>
      <c r="F362" s="49"/>
      <c r="G362" s="187"/>
      <c r="H362" s="45"/>
      <c r="I362" s="50"/>
      <c r="J362" s="26"/>
      <c r="K362" s="24"/>
    </row>
    <row r="363" spans="1:11" ht="29.25" x14ac:dyDescent="0.25">
      <c r="A363" s="36" t="s">
        <v>139</v>
      </c>
      <c r="B363" s="48" t="s">
        <v>414</v>
      </c>
      <c r="C363" s="35" t="s">
        <v>135</v>
      </c>
      <c r="D363" s="43">
        <v>40.31</v>
      </c>
      <c r="E363" s="47" t="s">
        <v>6</v>
      </c>
      <c r="F363" s="174">
        <f>$D$3</f>
        <v>0.4</v>
      </c>
      <c r="G363" s="187">
        <f t="shared" ref="G363:G365" si="74">SUM($D363*(1-$F363))</f>
        <v>24.186</v>
      </c>
      <c r="H363" s="45"/>
      <c r="I363" s="50">
        <f>SUM(G363*H363)</f>
        <v>0</v>
      </c>
      <c r="J363" s="26"/>
      <c r="K363" s="24"/>
    </row>
    <row r="364" spans="1:11" ht="29.25" x14ac:dyDescent="0.25">
      <c r="A364" s="36" t="s">
        <v>139</v>
      </c>
      <c r="B364" s="48" t="s">
        <v>414</v>
      </c>
      <c r="C364" s="35" t="s">
        <v>489</v>
      </c>
      <c r="D364" s="43">
        <v>40.31</v>
      </c>
      <c r="E364" s="47" t="s">
        <v>6</v>
      </c>
      <c r="F364" s="174">
        <f>$D$4</f>
        <v>0.45</v>
      </c>
      <c r="G364" s="187">
        <f t="shared" si="74"/>
        <v>22.170500000000004</v>
      </c>
      <c r="H364" s="45"/>
      <c r="I364" s="50">
        <f>SUM(G364*H364)</f>
        <v>0</v>
      </c>
      <c r="J364" s="26"/>
      <c r="K364" s="24"/>
    </row>
    <row r="365" spans="1:11" ht="29.25" x14ac:dyDescent="0.25">
      <c r="A365" s="36" t="s">
        <v>139</v>
      </c>
      <c r="B365" s="48" t="s">
        <v>414</v>
      </c>
      <c r="C365" s="35" t="s">
        <v>490</v>
      </c>
      <c r="D365" s="43">
        <v>40.31</v>
      </c>
      <c r="E365" s="47" t="s">
        <v>6</v>
      </c>
      <c r="F365" s="174">
        <f>$D$5</f>
        <v>0.5</v>
      </c>
      <c r="G365" s="187">
        <f t="shared" si="74"/>
        <v>20.155000000000001</v>
      </c>
      <c r="H365" s="45"/>
      <c r="I365" s="50">
        <f>SUM(G365*H365)</f>
        <v>0</v>
      </c>
      <c r="J365" s="26"/>
      <c r="K365" s="24"/>
    </row>
    <row r="366" spans="1:11" x14ac:dyDescent="0.25">
      <c r="A366" s="36"/>
      <c r="B366" s="48"/>
      <c r="C366" s="35"/>
      <c r="D366" s="43"/>
      <c r="E366" s="47"/>
      <c r="F366" s="49"/>
      <c r="G366" s="187"/>
      <c r="H366" s="45"/>
      <c r="I366" s="50"/>
      <c r="J366" s="26"/>
      <c r="K366" s="24"/>
    </row>
    <row r="367" spans="1:11" ht="29.25" x14ac:dyDescent="0.25">
      <c r="A367" s="36" t="s">
        <v>415</v>
      </c>
      <c r="B367" s="48" t="s">
        <v>416</v>
      </c>
      <c r="C367" s="35" t="s">
        <v>135</v>
      </c>
      <c r="D367" s="43">
        <v>53.56</v>
      </c>
      <c r="E367" s="47" t="s">
        <v>6</v>
      </c>
      <c r="F367" s="174">
        <f>$D$3</f>
        <v>0.4</v>
      </c>
      <c r="G367" s="187">
        <f t="shared" ref="G367:G369" si="75">SUM($D367*(1-$F367))</f>
        <v>32.136000000000003</v>
      </c>
      <c r="H367" s="45"/>
      <c r="I367" s="50">
        <f>SUM(G367*H367)</f>
        <v>0</v>
      </c>
      <c r="J367" s="26"/>
      <c r="K367" s="24"/>
    </row>
    <row r="368" spans="1:11" ht="29.25" x14ac:dyDescent="0.25">
      <c r="A368" s="36" t="s">
        <v>415</v>
      </c>
      <c r="B368" s="48" t="s">
        <v>416</v>
      </c>
      <c r="C368" s="35" t="s">
        <v>489</v>
      </c>
      <c r="D368" s="43">
        <v>53.56</v>
      </c>
      <c r="E368" s="47" t="s">
        <v>6</v>
      </c>
      <c r="F368" s="174">
        <f>$D$4</f>
        <v>0.45</v>
      </c>
      <c r="G368" s="187">
        <f t="shared" si="75"/>
        <v>29.458000000000002</v>
      </c>
      <c r="H368" s="45"/>
      <c r="I368" s="50">
        <f>SUM(G368*H368)</f>
        <v>0</v>
      </c>
      <c r="J368" s="26"/>
      <c r="K368" s="24"/>
    </row>
    <row r="369" spans="1:11" ht="29.25" x14ac:dyDescent="0.25">
      <c r="A369" s="36" t="s">
        <v>415</v>
      </c>
      <c r="B369" s="48" t="s">
        <v>416</v>
      </c>
      <c r="C369" s="35" t="s">
        <v>490</v>
      </c>
      <c r="D369" s="43">
        <v>53.56</v>
      </c>
      <c r="E369" s="47" t="s">
        <v>6</v>
      </c>
      <c r="F369" s="174">
        <f>$D$5</f>
        <v>0.5</v>
      </c>
      <c r="G369" s="187">
        <f t="shared" si="75"/>
        <v>26.78</v>
      </c>
      <c r="H369" s="45"/>
      <c r="I369" s="50">
        <f>SUM(G369*H369)</f>
        <v>0</v>
      </c>
      <c r="J369" s="26"/>
      <c r="K369" s="24"/>
    </row>
    <row r="370" spans="1:11" x14ac:dyDescent="0.25">
      <c r="A370" s="36"/>
      <c r="B370" s="48"/>
      <c r="C370" s="35"/>
      <c r="D370" s="43"/>
      <c r="E370" s="47"/>
      <c r="F370" s="49"/>
      <c r="G370" s="187"/>
      <c r="H370" s="45"/>
      <c r="I370" s="50"/>
      <c r="J370" s="26"/>
      <c r="K370" s="24"/>
    </row>
    <row r="371" spans="1:11" ht="29.25" x14ac:dyDescent="0.25">
      <c r="A371" s="36" t="s">
        <v>417</v>
      </c>
      <c r="B371" s="48" t="s">
        <v>418</v>
      </c>
      <c r="C371" s="35" t="s">
        <v>135</v>
      </c>
      <c r="D371" s="43">
        <v>53.56</v>
      </c>
      <c r="E371" s="47" t="s">
        <v>6</v>
      </c>
      <c r="F371" s="174">
        <f>$D$3</f>
        <v>0.4</v>
      </c>
      <c r="G371" s="187">
        <f t="shared" ref="G371:G373" si="76">SUM($D371*(1-$F371))</f>
        <v>32.136000000000003</v>
      </c>
      <c r="H371" s="45"/>
      <c r="I371" s="50">
        <f>SUM(G371*H371)</f>
        <v>0</v>
      </c>
      <c r="J371" s="26"/>
      <c r="K371" s="24"/>
    </row>
    <row r="372" spans="1:11" ht="29.25" x14ac:dyDescent="0.25">
      <c r="A372" s="36" t="s">
        <v>417</v>
      </c>
      <c r="B372" s="48" t="s">
        <v>418</v>
      </c>
      <c r="C372" s="35" t="s">
        <v>489</v>
      </c>
      <c r="D372" s="43">
        <v>53.56</v>
      </c>
      <c r="E372" s="47" t="s">
        <v>6</v>
      </c>
      <c r="F372" s="174">
        <f>$D$4</f>
        <v>0.45</v>
      </c>
      <c r="G372" s="187">
        <f t="shared" si="76"/>
        <v>29.458000000000002</v>
      </c>
      <c r="H372" s="45"/>
      <c r="I372" s="50">
        <f>SUM(G372*H372)</f>
        <v>0</v>
      </c>
      <c r="J372" s="26"/>
      <c r="K372" s="24"/>
    </row>
    <row r="373" spans="1:11" ht="29.25" x14ac:dyDescent="0.25">
      <c r="A373" s="36" t="s">
        <v>417</v>
      </c>
      <c r="B373" s="48" t="s">
        <v>418</v>
      </c>
      <c r="C373" s="35" t="s">
        <v>490</v>
      </c>
      <c r="D373" s="43">
        <v>53.56</v>
      </c>
      <c r="E373" s="47" t="s">
        <v>6</v>
      </c>
      <c r="F373" s="174">
        <f>$D$5</f>
        <v>0.5</v>
      </c>
      <c r="G373" s="187">
        <f t="shared" si="76"/>
        <v>26.78</v>
      </c>
      <c r="H373" s="45"/>
      <c r="I373" s="50">
        <f>SUM(G373*H373)</f>
        <v>0</v>
      </c>
      <c r="J373" s="26"/>
      <c r="K373" s="24"/>
    </row>
    <row r="374" spans="1:11" x14ac:dyDescent="0.25">
      <c r="A374" s="36"/>
      <c r="B374" s="48"/>
      <c r="C374" s="35"/>
      <c r="D374" s="43"/>
      <c r="E374" s="47"/>
      <c r="F374" s="49"/>
      <c r="G374" s="187"/>
      <c r="H374" s="45"/>
      <c r="I374" s="50"/>
      <c r="J374" s="26"/>
      <c r="K374" s="24"/>
    </row>
    <row r="375" spans="1:11" ht="29.25" x14ac:dyDescent="0.25">
      <c r="A375" s="36" t="s">
        <v>134</v>
      </c>
      <c r="B375" s="48" t="s">
        <v>510</v>
      </c>
      <c r="C375" s="35" t="s">
        <v>135</v>
      </c>
      <c r="D375" s="43">
        <v>45.52</v>
      </c>
      <c r="E375" s="47" t="s">
        <v>6</v>
      </c>
      <c r="F375" s="174">
        <f>$D$3</f>
        <v>0.4</v>
      </c>
      <c r="G375" s="187">
        <f t="shared" ref="G375:G377" si="77">SUM($D375*(1-$F375))</f>
        <v>27.312000000000001</v>
      </c>
      <c r="H375" s="45"/>
      <c r="I375" s="50">
        <f>SUM(G375*H375)</f>
        <v>0</v>
      </c>
      <c r="J375" s="26"/>
      <c r="K375" s="24"/>
    </row>
    <row r="376" spans="1:11" ht="29.25" x14ac:dyDescent="0.25">
      <c r="A376" s="36" t="s">
        <v>134</v>
      </c>
      <c r="B376" s="48" t="s">
        <v>510</v>
      </c>
      <c r="C376" s="35" t="s">
        <v>489</v>
      </c>
      <c r="D376" s="43">
        <v>45.52</v>
      </c>
      <c r="E376" s="47" t="s">
        <v>6</v>
      </c>
      <c r="F376" s="174">
        <f>$D$4</f>
        <v>0.45</v>
      </c>
      <c r="G376" s="187">
        <f t="shared" si="77"/>
        <v>25.036000000000005</v>
      </c>
      <c r="H376" s="45"/>
      <c r="I376" s="50">
        <f>SUM(G376*H376)</f>
        <v>0</v>
      </c>
      <c r="J376" s="26"/>
      <c r="K376" s="24"/>
    </row>
    <row r="377" spans="1:11" ht="29.25" x14ac:dyDescent="0.25">
      <c r="A377" s="36" t="s">
        <v>134</v>
      </c>
      <c r="B377" s="48" t="s">
        <v>512</v>
      </c>
      <c r="C377" s="35" t="s">
        <v>490</v>
      </c>
      <c r="D377" s="43">
        <v>45.52</v>
      </c>
      <c r="E377" s="47" t="s">
        <v>6</v>
      </c>
      <c r="F377" s="174">
        <f>$D$5</f>
        <v>0.5</v>
      </c>
      <c r="G377" s="187">
        <f t="shared" si="77"/>
        <v>22.76</v>
      </c>
      <c r="H377" s="45"/>
      <c r="I377" s="50">
        <f>SUM(G377*H377)</f>
        <v>0</v>
      </c>
      <c r="J377" s="26"/>
      <c r="K377" s="24"/>
    </row>
    <row r="378" spans="1:11" x14ac:dyDescent="0.25">
      <c r="A378" s="40"/>
      <c r="B378" s="41"/>
      <c r="C378" s="42"/>
      <c r="D378" s="43"/>
      <c r="E378" s="43"/>
      <c r="F378" s="44"/>
      <c r="G378" s="187"/>
      <c r="H378" s="45"/>
      <c r="I378" s="50"/>
      <c r="J378" s="26"/>
      <c r="K378" s="24"/>
    </row>
    <row r="379" spans="1:11" ht="60" customHeight="1" x14ac:dyDescent="0.25">
      <c r="A379" s="40" t="s">
        <v>203</v>
      </c>
      <c r="B379" s="41" t="s">
        <v>511</v>
      </c>
      <c r="C379" s="35" t="s">
        <v>135</v>
      </c>
      <c r="D379" s="43">
        <v>40.5</v>
      </c>
      <c r="E379" s="43" t="s">
        <v>6</v>
      </c>
      <c r="F379" s="174">
        <f>$D$3</f>
        <v>0.4</v>
      </c>
      <c r="G379" s="187">
        <f t="shared" ref="G379:G381" si="78">SUM($D379*(1-$F379))</f>
        <v>24.3</v>
      </c>
      <c r="H379" s="45"/>
      <c r="I379" s="50">
        <f>SUM(G379*H379)</f>
        <v>0</v>
      </c>
      <c r="J379" s="217" t="s">
        <v>587</v>
      </c>
      <c r="K379" s="24"/>
    </row>
    <row r="380" spans="1:11" ht="29.25" x14ac:dyDescent="0.25">
      <c r="A380" s="40" t="s">
        <v>203</v>
      </c>
      <c r="B380" s="41" t="s">
        <v>511</v>
      </c>
      <c r="C380" s="35" t="s">
        <v>489</v>
      </c>
      <c r="D380" s="43">
        <v>40.5</v>
      </c>
      <c r="E380" s="43" t="s">
        <v>6</v>
      </c>
      <c r="F380" s="174">
        <f>$D$4</f>
        <v>0.45</v>
      </c>
      <c r="G380" s="187">
        <f t="shared" si="78"/>
        <v>22.275000000000002</v>
      </c>
      <c r="H380" s="45"/>
      <c r="I380" s="50">
        <f>SUM(G380*H380)</f>
        <v>0</v>
      </c>
      <c r="J380" s="218"/>
      <c r="K380" s="24"/>
    </row>
    <row r="381" spans="1:11" ht="29.25" x14ac:dyDescent="0.25">
      <c r="A381" s="40" t="s">
        <v>203</v>
      </c>
      <c r="B381" s="41" t="s">
        <v>511</v>
      </c>
      <c r="C381" s="35" t="s">
        <v>490</v>
      </c>
      <c r="D381" s="43">
        <v>40.5</v>
      </c>
      <c r="E381" s="43" t="s">
        <v>6</v>
      </c>
      <c r="F381" s="174">
        <f>$D$5</f>
        <v>0.5</v>
      </c>
      <c r="G381" s="187">
        <f t="shared" si="78"/>
        <v>20.25</v>
      </c>
      <c r="H381" s="45"/>
      <c r="I381" s="50">
        <f>SUM(G381*H381)</f>
        <v>0</v>
      </c>
      <c r="J381" s="219"/>
      <c r="K381" s="24"/>
    </row>
    <row r="382" spans="1:11" x14ac:dyDescent="0.25">
      <c r="A382" s="36"/>
      <c r="B382" s="48"/>
      <c r="C382" s="35"/>
      <c r="D382" s="43"/>
      <c r="E382" s="47"/>
      <c r="F382" s="49"/>
      <c r="G382" s="187"/>
      <c r="H382" s="45"/>
      <c r="I382" s="50"/>
      <c r="J382" s="99"/>
      <c r="K382" s="24"/>
    </row>
    <row r="383" spans="1:11" ht="29.25" x14ac:dyDescent="0.25">
      <c r="A383" s="40" t="s">
        <v>293</v>
      </c>
      <c r="B383" s="41" t="s">
        <v>294</v>
      </c>
      <c r="C383" s="35" t="s">
        <v>135</v>
      </c>
      <c r="D383" s="43">
        <v>45.52</v>
      </c>
      <c r="E383" s="43" t="s">
        <v>6</v>
      </c>
      <c r="F383" s="174">
        <f>$D$3</f>
        <v>0.4</v>
      </c>
      <c r="G383" s="187">
        <f t="shared" ref="G383:G385" si="79">SUM($D383*(1-$F383))</f>
        <v>27.312000000000001</v>
      </c>
      <c r="H383" s="45"/>
      <c r="I383" s="50">
        <f>SUM(G383*H383)</f>
        <v>0</v>
      </c>
      <c r="J383" s="28"/>
      <c r="K383" s="24"/>
    </row>
    <row r="384" spans="1:11" ht="29.25" x14ac:dyDescent="0.25">
      <c r="A384" s="40" t="s">
        <v>293</v>
      </c>
      <c r="B384" s="41" t="s">
        <v>294</v>
      </c>
      <c r="C384" s="35" t="s">
        <v>534</v>
      </c>
      <c r="D384" s="43">
        <v>45.52</v>
      </c>
      <c r="E384" s="43" t="s">
        <v>6</v>
      </c>
      <c r="F384" s="174">
        <f>$D$4</f>
        <v>0.45</v>
      </c>
      <c r="G384" s="187">
        <f t="shared" si="79"/>
        <v>25.036000000000005</v>
      </c>
      <c r="H384" s="45"/>
      <c r="I384" s="50">
        <f>SUM(G384*H384)</f>
        <v>0</v>
      </c>
      <c r="J384" s="28"/>
      <c r="K384" s="24"/>
    </row>
    <row r="385" spans="1:11" ht="29.25" x14ac:dyDescent="0.25">
      <c r="A385" s="40" t="s">
        <v>293</v>
      </c>
      <c r="B385" s="41" t="s">
        <v>294</v>
      </c>
      <c r="C385" s="35" t="s">
        <v>535</v>
      </c>
      <c r="D385" s="43">
        <v>45.52</v>
      </c>
      <c r="E385" s="43" t="s">
        <v>6</v>
      </c>
      <c r="F385" s="174">
        <f>$D$5</f>
        <v>0.5</v>
      </c>
      <c r="G385" s="187">
        <f t="shared" si="79"/>
        <v>22.76</v>
      </c>
      <c r="H385" s="45"/>
      <c r="I385" s="50">
        <f>SUM(G385*H385)</f>
        <v>0</v>
      </c>
      <c r="J385" s="28"/>
      <c r="K385" s="24"/>
    </row>
    <row r="386" spans="1:11" x14ac:dyDescent="0.25">
      <c r="A386" s="40"/>
      <c r="B386" s="41"/>
      <c r="C386" s="42"/>
      <c r="D386" s="43"/>
      <c r="E386" s="43"/>
      <c r="F386" s="44"/>
      <c r="G386" s="187"/>
      <c r="H386" s="45"/>
      <c r="I386" s="50"/>
      <c r="J386" s="28"/>
      <c r="K386" s="24"/>
    </row>
    <row r="387" spans="1:11" ht="29.25" x14ac:dyDescent="0.25">
      <c r="A387" s="40" t="s">
        <v>298</v>
      </c>
      <c r="B387" s="41" t="s">
        <v>299</v>
      </c>
      <c r="C387" s="35" t="s">
        <v>135</v>
      </c>
      <c r="D387" s="43">
        <v>47.14</v>
      </c>
      <c r="E387" s="43" t="s">
        <v>6</v>
      </c>
      <c r="F387" s="174">
        <f>$D$3</f>
        <v>0.4</v>
      </c>
      <c r="G387" s="187">
        <f t="shared" ref="G387:G389" si="80">SUM($D387*(1-$F387))</f>
        <v>28.283999999999999</v>
      </c>
      <c r="H387" s="45"/>
      <c r="I387" s="50">
        <f>SUM(G387*H387)</f>
        <v>0</v>
      </c>
      <c r="J387" s="28"/>
      <c r="K387" s="24"/>
    </row>
    <row r="388" spans="1:11" ht="29.25" x14ac:dyDescent="0.25">
      <c r="A388" s="40" t="s">
        <v>298</v>
      </c>
      <c r="B388" s="41" t="s">
        <v>299</v>
      </c>
      <c r="C388" s="35" t="s">
        <v>534</v>
      </c>
      <c r="D388" s="43">
        <v>47.14</v>
      </c>
      <c r="E388" s="43" t="s">
        <v>6</v>
      </c>
      <c r="F388" s="174">
        <f>$D$4</f>
        <v>0.45</v>
      </c>
      <c r="G388" s="187">
        <f t="shared" si="80"/>
        <v>25.927000000000003</v>
      </c>
      <c r="H388" s="45"/>
      <c r="I388" s="50">
        <f>SUM(G388*H388)</f>
        <v>0</v>
      </c>
      <c r="J388" s="28"/>
      <c r="K388" s="24"/>
    </row>
    <row r="389" spans="1:11" ht="29.25" x14ac:dyDescent="0.25">
      <c r="A389" s="40" t="s">
        <v>298</v>
      </c>
      <c r="B389" s="41" t="s">
        <v>299</v>
      </c>
      <c r="C389" s="35" t="s">
        <v>535</v>
      </c>
      <c r="D389" s="43">
        <v>47.14</v>
      </c>
      <c r="E389" s="43" t="s">
        <v>6</v>
      </c>
      <c r="F389" s="174">
        <f>$D$5</f>
        <v>0.5</v>
      </c>
      <c r="G389" s="187">
        <f t="shared" si="80"/>
        <v>23.57</v>
      </c>
      <c r="H389" s="45"/>
      <c r="I389" s="50">
        <f>SUM(G389*H389)</f>
        <v>0</v>
      </c>
      <c r="J389" s="28"/>
      <c r="K389" s="24"/>
    </row>
    <row r="390" spans="1:11" x14ac:dyDescent="0.25">
      <c r="A390" s="40"/>
      <c r="B390" s="41"/>
      <c r="C390" s="42"/>
      <c r="D390" s="43"/>
      <c r="E390" s="43"/>
      <c r="F390" s="44"/>
      <c r="G390" s="187"/>
      <c r="H390" s="45"/>
      <c r="I390" s="50"/>
      <c r="J390" s="28"/>
      <c r="K390" s="24"/>
    </row>
    <row r="391" spans="1:11" s="20" customFormat="1" ht="29.25" x14ac:dyDescent="0.25">
      <c r="A391" s="40" t="s">
        <v>300</v>
      </c>
      <c r="B391" s="41" t="s">
        <v>301</v>
      </c>
      <c r="C391" s="35" t="s">
        <v>135</v>
      </c>
      <c r="D391" s="43">
        <v>49.94</v>
      </c>
      <c r="E391" s="43" t="s">
        <v>6</v>
      </c>
      <c r="F391" s="174">
        <f>$D$3</f>
        <v>0.4</v>
      </c>
      <c r="G391" s="187">
        <f t="shared" ref="G391:G393" si="81">SUM($D391*(1-$F391))</f>
        <v>29.963999999999999</v>
      </c>
      <c r="H391" s="45"/>
      <c r="I391" s="46">
        <f>SUM(G391*H391)</f>
        <v>0</v>
      </c>
      <c r="J391" s="28"/>
      <c r="K391" s="22"/>
    </row>
    <row r="392" spans="1:11" s="20" customFormat="1" ht="29.25" x14ac:dyDescent="0.25">
      <c r="A392" s="40" t="s">
        <v>300</v>
      </c>
      <c r="B392" s="41" t="s">
        <v>301</v>
      </c>
      <c r="C392" s="35" t="s">
        <v>534</v>
      </c>
      <c r="D392" s="43">
        <v>49.94</v>
      </c>
      <c r="E392" s="43" t="s">
        <v>6</v>
      </c>
      <c r="F392" s="174">
        <f>$D$4</f>
        <v>0.45</v>
      </c>
      <c r="G392" s="187">
        <f t="shared" si="81"/>
        <v>27.467000000000002</v>
      </c>
      <c r="H392" s="45"/>
      <c r="I392" s="46">
        <f>SUM(G392*H392)</f>
        <v>0</v>
      </c>
      <c r="J392" s="28"/>
      <c r="K392" s="22"/>
    </row>
    <row r="393" spans="1:11" s="20" customFormat="1" ht="29.25" x14ac:dyDescent="0.25">
      <c r="A393" s="40" t="s">
        <v>300</v>
      </c>
      <c r="B393" s="41" t="s">
        <v>301</v>
      </c>
      <c r="C393" s="35" t="s">
        <v>535</v>
      </c>
      <c r="D393" s="43">
        <v>49.94</v>
      </c>
      <c r="E393" s="43" t="s">
        <v>6</v>
      </c>
      <c r="F393" s="174">
        <f>$D$5</f>
        <v>0.5</v>
      </c>
      <c r="G393" s="187">
        <f t="shared" si="81"/>
        <v>24.97</v>
      </c>
      <c r="H393" s="45"/>
      <c r="I393" s="46">
        <f>SUM(G393*H393)</f>
        <v>0</v>
      </c>
      <c r="J393" s="28"/>
      <c r="K393" s="22"/>
    </row>
    <row r="394" spans="1:11" s="20" customFormat="1" x14ac:dyDescent="0.25">
      <c r="A394" s="40"/>
      <c r="B394" s="41"/>
      <c r="C394" s="42"/>
      <c r="D394" s="43"/>
      <c r="E394" s="43"/>
      <c r="F394" s="44"/>
      <c r="G394" s="187"/>
      <c r="H394" s="45"/>
      <c r="I394" s="46"/>
      <c r="J394" s="28"/>
      <c r="K394" s="22"/>
    </row>
    <row r="395" spans="1:11" s="20" customFormat="1" ht="29.25" x14ac:dyDescent="0.25">
      <c r="A395" s="40" t="s">
        <v>280</v>
      </c>
      <c r="B395" s="41" t="s">
        <v>297</v>
      </c>
      <c r="C395" s="35" t="s">
        <v>135</v>
      </c>
      <c r="D395" s="43">
        <v>52.22</v>
      </c>
      <c r="E395" s="43" t="s">
        <v>6</v>
      </c>
      <c r="F395" s="174">
        <f>$D$3</f>
        <v>0.4</v>
      </c>
      <c r="G395" s="187">
        <f t="shared" ref="G395:G397" si="82">SUM($D395*(1-$F395))</f>
        <v>31.331999999999997</v>
      </c>
      <c r="H395" s="45"/>
      <c r="I395" s="46">
        <f>SUM(G395*H395)</f>
        <v>0</v>
      </c>
      <c r="J395" s="28"/>
      <c r="K395" s="22"/>
    </row>
    <row r="396" spans="1:11" s="20" customFormat="1" ht="29.25" x14ac:dyDescent="0.25">
      <c r="A396" s="40" t="s">
        <v>280</v>
      </c>
      <c r="B396" s="41" t="s">
        <v>297</v>
      </c>
      <c r="C396" s="35" t="s">
        <v>534</v>
      </c>
      <c r="D396" s="43">
        <v>52.22</v>
      </c>
      <c r="E396" s="43" t="s">
        <v>6</v>
      </c>
      <c r="F396" s="174">
        <f>$D$4</f>
        <v>0.45</v>
      </c>
      <c r="G396" s="187">
        <f t="shared" si="82"/>
        <v>28.721</v>
      </c>
      <c r="H396" s="45"/>
      <c r="I396" s="46">
        <f>SUM(G396*H396)</f>
        <v>0</v>
      </c>
      <c r="J396" s="28"/>
      <c r="K396" s="22"/>
    </row>
    <row r="397" spans="1:11" s="20" customFormat="1" ht="29.25" x14ac:dyDescent="0.25">
      <c r="A397" s="40" t="s">
        <v>280</v>
      </c>
      <c r="B397" s="41" t="s">
        <v>297</v>
      </c>
      <c r="C397" s="35" t="s">
        <v>535</v>
      </c>
      <c r="D397" s="43">
        <v>52.22</v>
      </c>
      <c r="E397" s="43" t="s">
        <v>6</v>
      </c>
      <c r="F397" s="174">
        <f>$D$5</f>
        <v>0.5</v>
      </c>
      <c r="G397" s="187">
        <f t="shared" si="82"/>
        <v>26.11</v>
      </c>
      <c r="H397" s="45"/>
      <c r="I397" s="46">
        <f>SUM(G397*H397)</f>
        <v>0</v>
      </c>
      <c r="J397" s="28"/>
      <c r="K397" s="22"/>
    </row>
    <row r="398" spans="1:11" s="20" customFormat="1" x14ac:dyDescent="0.25">
      <c r="A398" s="40"/>
      <c r="B398" s="41"/>
      <c r="C398" s="42"/>
      <c r="D398" s="43"/>
      <c r="E398" s="43"/>
      <c r="F398" s="44"/>
      <c r="G398" s="187"/>
      <c r="H398" s="45"/>
      <c r="I398" s="46"/>
      <c r="J398" s="28"/>
      <c r="K398" s="22"/>
    </row>
    <row r="399" spans="1:11" s="19" customFormat="1" ht="29.25" x14ac:dyDescent="0.25">
      <c r="A399" s="40" t="s">
        <v>296</v>
      </c>
      <c r="B399" s="41" t="s">
        <v>345</v>
      </c>
      <c r="C399" s="42" t="s">
        <v>295</v>
      </c>
      <c r="D399" s="43">
        <v>60.94</v>
      </c>
      <c r="E399" s="43" t="s">
        <v>6</v>
      </c>
      <c r="F399" s="174">
        <f>$D$3</f>
        <v>0.4</v>
      </c>
      <c r="G399" s="187">
        <f t="shared" ref="G399:G401" si="83">SUM($D399*(1-$F399))</f>
        <v>36.564</v>
      </c>
      <c r="H399" s="45"/>
      <c r="I399" s="46">
        <f>SUM(G399*H399)</f>
        <v>0</v>
      </c>
      <c r="J399" s="28"/>
      <c r="K399" s="23"/>
    </row>
    <row r="400" spans="1:11" s="19" customFormat="1" ht="29.25" x14ac:dyDescent="0.25">
      <c r="A400" s="40" t="s">
        <v>296</v>
      </c>
      <c r="B400" s="41" t="s">
        <v>345</v>
      </c>
      <c r="C400" s="35" t="s">
        <v>536</v>
      </c>
      <c r="D400" s="43">
        <v>60.94</v>
      </c>
      <c r="E400" s="43" t="s">
        <v>6</v>
      </c>
      <c r="F400" s="174">
        <f>$D$4</f>
        <v>0.45</v>
      </c>
      <c r="G400" s="187">
        <f t="shared" si="83"/>
        <v>33.517000000000003</v>
      </c>
      <c r="H400" s="45"/>
      <c r="I400" s="46">
        <f>SUM(G400*H400)</f>
        <v>0</v>
      </c>
      <c r="J400" s="28"/>
      <c r="K400" s="23"/>
    </row>
    <row r="401" spans="1:82" s="19" customFormat="1" ht="29.25" x14ac:dyDescent="0.25">
      <c r="A401" s="40" t="s">
        <v>296</v>
      </c>
      <c r="B401" s="41" t="s">
        <v>345</v>
      </c>
      <c r="C401" s="35" t="s">
        <v>537</v>
      </c>
      <c r="D401" s="43">
        <v>60.94</v>
      </c>
      <c r="E401" s="43" t="s">
        <v>6</v>
      </c>
      <c r="F401" s="174">
        <f>$D$5</f>
        <v>0.5</v>
      </c>
      <c r="G401" s="187">
        <f t="shared" si="83"/>
        <v>30.47</v>
      </c>
      <c r="H401" s="45"/>
      <c r="I401" s="46">
        <f>SUM(G401*H401)</f>
        <v>0</v>
      </c>
      <c r="J401" s="28"/>
      <c r="K401" s="23"/>
    </row>
    <row r="402" spans="1:82" s="19" customFormat="1" x14ac:dyDescent="0.25">
      <c r="A402" s="114"/>
      <c r="B402" s="115"/>
      <c r="C402" s="42"/>
      <c r="D402" s="43"/>
      <c r="E402" s="43"/>
      <c r="F402" s="44"/>
      <c r="G402" s="187"/>
      <c r="H402" s="45"/>
      <c r="I402" s="46"/>
      <c r="J402" s="28"/>
      <c r="K402" s="23"/>
    </row>
    <row r="403" spans="1:82" s="185" customFormat="1" ht="21" x14ac:dyDescent="0.35">
      <c r="A403" s="203" t="s">
        <v>571</v>
      </c>
      <c r="B403" s="202"/>
      <c r="C403" s="179"/>
      <c r="D403" s="180"/>
      <c r="E403" s="180"/>
      <c r="F403" s="181"/>
      <c r="G403" s="181"/>
      <c r="H403" s="182"/>
      <c r="I403" s="183"/>
      <c r="J403" s="184"/>
      <c r="K403" s="170"/>
      <c r="L403" s="171"/>
      <c r="M403" s="171"/>
      <c r="N403" s="171"/>
      <c r="O403" s="171"/>
      <c r="P403" s="171"/>
      <c r="Q403" s="171"/>
      <c r="R403" s="171"/>
      <c r="S403" s="171"/>
      <c r="T403" s="171"/>
      <c r="U403" s="171"/>
      <c r="V403" s="171"/>
      <c r="W403" s="171"/>
      <c r="X403" s="171"/>
      <c r="Y403" s="171"/>
      <c r="Z403" s="171"/>
      <c r="AA403" s="171"/>
      <c r="AB403" s="171"/>
      <c r="AC403" s="171"/>
      <c r="AD403" s="171"/>
      <c r="AE403" s="171"/>
      <c r="AF403" s="171"/>
      <c r="AG403" s="171"/>
      <c r="AH403" s="171"/>
      <c r="AI403" s="171"/>
      <c r="AJ403" s="171"/>
      <c r="AK403" s="171"/>
      <c r="AL403" s="171"/>
      <c r="AM403" s="171"/>
      <c r="AN403" s="171"/>
      <c r="AO403" s="171"/>
      <c r="AP403" s="171"/>
      <c r="AQ403" s="171"/>
      <c r="AR403" s="171"/>
      <c r="AS403" s="171"/>
      <c r="AT403" s="171"/>
      <c r="AU403" s="171"/>
      <c r="AV403" s="171"/>
      <c r="AW403" s="171"/>
      <c r="AX403" s="171"/>
      <c r="AY403" s="171"/>
      <c r="AZ403" s="171"/>
      <c r="BA403" s="171"/>
      <c r="BB403" s="171"/>
      <c r="BC403" s="171"/>
      <c r="BD403" s="171"/>
      <c r="BE403" s="171"/>
      <c r="BF403" s="171"/>
      <c r="BG403" s="171"/>
      <c r="BH403" s="171"/>
      <c r="BI403" s="171"/>
      <c r="BJ403" s="171"/>
      <c r="BK403" s="171"/>
      <c r="BL403" s="171"/>
      <c r="BM403" s="171"/>
      <c r="BN403" s="171"/>
      <c r="BO403" s="171"/>
      <c r="BP403" s="171"/>
      <c r="BQ403" s="171"/>
      <c r="BR403" s="171"/>
      <c r="BS403" s="171"/>
      <c r="BT403" s="171"/>
      <c r="BU403" s="171"/>
      <c r="BV403" s="171"/>
      <c r="BW403" s="171"/>
      <c r="BX403" s="171"/>
      <c r="BY403" s="171"/>
      <c r="BZ403" s="171"/>
      <c r="CA403" s="171"/>
      <c r="CB403" s="171"/>
      <c r="CC403" s="171"/>
      <c r="CD403" s="171"/>
    </row>
    <row r="404" spans="1:82" ht="29.25" x14ac:dyDescent="0.25">
      <c r="A404" s="36" t="s">
        <v>115</v>
      </c>
      <c r="B404" s="48" t="s">
        <v>278</v>
      </c>
      <c r="C404" s="35" t="s">
        <v>38</v>
      </c>
      <c r="D404" s="43">
        <v>18.260000000000002</v>
      </c>
      <c r="E404" s="35" t="s">
        <v>2</v>
      </c>
      <c r="F404" s="174">
        <f>$D$3</f>
        <v>0.4</v>
      </c>
      <c r="G404" s="187">
        <f t="shared" ref="G404:G406" si="84">SUM($D404*(1-$F404))</f>
        <v>10.956000000000001</v>
      </c>
      <c r="H404" s="45"/>
      <c r="I404" s="50">
        <f>SUM(G404*H404)</f>
        <v>0</v>
      </c>
      <c r="J404" s="26"/>
      <c r="K404" s="24"/>
    </row>
    <row r="405" spans="1:82" ht="29.25" x14ac:dyDescent="0.25">
      <c r="A405" s="36" t="s">
        <v>115</v>
      </c>
      <c r="B405" s="48" t="s">
        <v>278</v>
      </c>
      <c r="C405" s="35" t="s">
        <v>485</v>
      </c>
      <c r="D405" s="43">
        <v>18.260000000000002</v>
      </c>
      <c r="E405" s="35" t="s">
        <v>2</v>
      </c>
      <c r="F405" s="174">
        <f>$D$4</f>
        <v>0.45</v>
      </c>
      <c r="G405" s="187">
        <f t="shared" si="84"/>
        <v>10.043000000000001</v>
      </c>
      <c r="H405" s="45"/>
      <c r="I405" s="50">
        <f>SUM(G405*H405)</f>
        <v>0</v>
      </c>
      <c r="J405" s="26"/>
      <c r="K405" s="24"/>
    </row>
    <row r="406" spans="1:82" ht="29.25" x14ac:dyDescent="0.25">
      <c r="A406" s="36" t="s">
        <v>115</v>
      </c>
      <c r="B406" s="48" t="s">
        <v>278</v>
      </c>
      <c r="C406" s="35" t="s">
        <v>518</v>
      </c>
      <c r="D406" s="43">
        <v>18.260000000000002</v>
      </c>
      <c r="E406" s="35" t="s">
        <v>2</v>
      </c>
      <c r="F406" s="174">
        <f>$D$5</f>
        <v>0.5</v>
      </c>
      <c r="G406" s="187">
        <f t="shared" si="84"/>
        <v>9.1300000000000008</v>
      </c>
      <c r="H406" s="45"/>
      <c r="I406" s="50">
        <f>SUM(G406*H406)</f>
        <v>0</v>
      </c>
      <c r="J406" s="26"/>
      <c r="K406" s="24"/>
    </row>
    <row r="407" spans="1:82" x14ac:dyDescent="0.25">
      <c r="A407" s="36"/>
      <c r="B407" s="48"/>
      <c r="C407" s="35"/>
      <c r="D407" s="43"/>
      <c r="E407" s="35"/>
      <c r="F407" s="49"/>
      <c r="G407" s="187"/>
      <c r="H407" s="45"/>
      <c r="I407" s="50"/>
      <c r="J407" s="26"/>
      <c r="K407" s="24"/>
    </row>
    <row r="408" spans="1:82" x14ac:dyDescent="0.25">
      <c r="A408" s="36" t="s">
        <v>268</v>
      </c>
      <c r="B408" s="48" t="s">
        <v>302</v>
      </c>
      <c r="C408" s="35" t="s">
        <v>47</v>
      </c>
      <c r="D408" s="43">
        <v>37.31</v>
      </c>
      <c r="E408" s="35" t="s">
        <v>2</v>
      </c>
      <c r="F408" s="174">
        <f>$D$3</f>
        <v>0.4</v>
      </c>
      <c r="G408" s="187">
        <f t="shared" ref="G408:G410" si="85">SUM($D408*(1-$F408))</f>
        <v>22.385999999999999</v>
      </c>
      <c r="H408" s="45"/>
      <c r="I408" s="50">
        <f>SUM(G408*H408)</f>
        <v>0</v>
      </c>
      <c r="J408" s="26"/>
      <c r="K408" s="24"/>
    </row>
    <row r="409" spans="1:82" x14ac:dyDescent="0.25">
      <c r="A409" s="36" t="s">
        <v>268</v>
      </c>
      <c r="B409" s="48" t="s">
        <v>302</v>
      </c>
      <c r="C409" s="35" t="s">
        <v>538</v>
      </c>
      <c r="D409" s="43">
        <v>37.31</v>
      </c>
      <c r="E409" s="35" t="s">
        <v>2</v>
      </c>
      <c r="F409" s="174">
        <f>$D$4</f>
        <v>0.45</v>
      </c>
      <c r="G409" s="187">
        <f t="shared" si="85"/>
        <v>20.520500000000002</v>
      </c>
      <c r="H409" s="45"/>
      <c r="I409" s="50">
        <f>SUM(G409*H409)</f>
        <v>0</v>
      </c>
      <c r="J409" s="26"/>
      <c r="K409" s="24"/>
    </row>
    <row r="410" spans="1:82" x14ac:dyDescent="0.25">
      <c r="A410" s="36" t="s">
        <v>268</v>
      </c>
      <c r="B410" s="48" t="s">
        <v>302</v>
      </c>
      <c r="C410" s="35" t="s">
        <v>539</v>
      </c>
      <c r="D410" s="43">
        <v>37.31</v>
      </c>
      <c r="E410" s="35" t="s">
        <v>2</v>
      </c>
      <c r="F410" s="174">
        <f>$D$5</f>
        <v>0.5</v>
      </c>
      <c r="G410" s="187">
        <f t="shared" si="85"/>
        <v>18.655000000000001</v>
      </c>
      <c r="H410" s="45"/>
      <c r="I410" s="50">
        <f>SUM(G410*H410)</f>
        <v>0</v>
      </c>
      <c r="J410" s="26"/>
      <c r="K410" s="24"/>
    </row>
    <row r="411" spans="1:82" x14ac:dyDescent="0.25">
      <c r="A411" s="36"/>
      <c r="B411" s="48"/>
      <c r="C411" s="35"/>
      <c r="D411" s="43"/>
      <c r="E411" s="35"/>
      <c r="F411" s="49"/>
      <c r="G411" s="187"/>
      <c r="H411" s="45"/>
      <c r="I411" s="50"/>
      <c r="J411" s="26"/>
      <c r="K411" s="24"/>
    </row>
    <row r="412" spans="1:82" ht="29.25" x14ac:dyDescent="0.25">
      <c r="A412" s="36" t="s">
        <v>246</v>
      </c>
      <c r="B412" s="74" t="s">
        <v>350</v>
      </c>
      <c r="C412" s="31" t="s">
        <v>96</v>
      </c>
      <c r="D412" s="39">
        <v>238.28</v>
      </c>
      <c r="E412" s="31" t="s">
        <v>37</v>
      </c>
      <c r="F412" s="174">
        <f>$D$3</f>
        <v>0.4</v>
      </c>
      <c r="G412" s="187">
        <f t="shared" ref="G412:G414" si="86">SUM($D412*(1-$F412))</f>
        <v>142.96799999999999</v>
      </c>
      <c r="H412" s="45"/>
      <c r="I412" s="34">
        <f>SUM(G412*H412)</f>
        <v>0</v>
      </c>
      <c r="J412" s="26"/>
      <c r="K412" s="24"/>
    </row>
    <row r="413" spans="1:82" ht="29.25" x14ac:dyDescent="0.25">
      <c r="A413" s="36" t="s">
        <v>246</v>
      </c>
      <c r="B413" s="74" t="s">
        <v>350</v>
      </c>
      <c r="C413" s="31" t="s">
        <v>491</v>
      </c>
      <c r="D413" s="39">
        <v>238.28</v>
      </c>
      <c r="E413" s="31" t="s">
        <v>37</v>
      </c>
      <c r="F413" s="174">
        <f>$D$4</f>
        <v>0.45</v>
      </c>
      <c r="G413" s="187">
        <f t="shared" si="86"/>
        <v>131.054</v>
      </c>
      <c r="H413" s="45"/>
      <c r="I413" s="34">
        <f>SUM(G413*H413)</f>
        <v>0</v>
      </c>
      <c r="J413" s="26"/>
      <c r="K413" s="24"/>
    </row>
    <row r="414" spans="1:82" ht="29.25" x14ac:dyDescent="0.25">
      <c r="A414" s="36" t="s">
        <v>246</v>
      </c>
      <c r="B414" s="74" t="s">
        <v>350</v>
      </c>
      <c r="C414" s="31" t="s">
        <v>492</v>
      </c>
      <c r="D414" s="39">
        <v>238.28</v>
      </c>
      <c r="E414" s="31" t="s">
        <v>37</v>
      </c>
      <c r="F414" s="174">
        <f>$D$5</f>
        <v>0.5</v>
      </c>
      <c r="G414" s="187">
        <f t="shared" si="86"/>
        <v>119.14</v>
      </c>
      <c r="H414" s="45"/>
      <c r="I414" s="34">
        <f>SUM(G414*H414)</f>
        <v>0</v>
      </c>
      <c r="J414" s="26"/>
      <c r="K414" s="24"/>
    </row>
    <row r="415" spans="1:82" x14ac:dyDescent="0.25">
      <c r="A415" s="36"/>
      <c r="B415" s="74"/>
      <c r="C415" s="31"/>
      <c r="D415" s="39"/>
      <c r="E415" s="31"/>
      <c r="F415" s="49"/>
      <c r="G415" s="187"/>
      <c r="H415" s="45"/>
      <c r="I415" s="34"/>
      <c r="J415" s="26"/>
      <c r="K415" s="24"/>
    </row>
    <row r="416" spans="1:82" ht="29.25" x14ac:dyDescent="0.25">
      <c r="A416" s="36" t="s">
        <v>247</v>
      </c>
      <c r="B416" s="74" t="s">
        <v>351</v>
      </c>
      <c r="C416" s="31" t="s">
        <v>96</v>
      </c>
      <c r="D416" s="39">
        <v>324.26</v>
      </c>
      <c r="E416" s="31" t="s">
        <v>37</v>
      </c>
      <c r="F416" s="174">
        <f>$D$3</f>
        <v>0.4</v>
      </c>
      <c r="G416" s="187">
        <f t="shared" ref="G416:G418" si="87">SUM($D416*(1-$F416))</f>
        <v>194.55599999999998</v>
      </c>
      <c r="H416" s="45"/>
      <c r="I416" s="34">
        <f>SUM(G416*H416)</f>
        <v>0</v>
      </c>
      <c r="J416" s="26"/>
      <c r="K416" s="24"/>
    </row>
    <row r="417" spans="1:11" ht="29.25" x14ac:dyDescent="0.25">
      <c r="A417" s="36" t="s">
        <v>247</v>
      </c>
      <c r="B417" s="74" t="s">
        <v>351</v>
      </c>
      <c r="C417" s="31" t="s">
        <v>491</v>
      </c>
      <c r="D417" s="39">
        <v>324.26</v>
      </c>
      <c r="E417" s="31" t="s">
        <v>37</v>
      </c>
      <c r="F417" s="174">
        <f>$D$4</f>
        <v>0.45</v>
      </c>
      <c r="G417" s="187">
        <f t="shared" si="87"/>
        <v>178.34300000000002</v>
      </c>
      <c r="H417" s="45"/>
      <c r="I417" s="34">
        <f>SUM(G417*H417)</f>
        <v>0</v>
      </c>
      <c r="J417" s="26"/>
      <c r="K417" s="24"/>
    </row>
    <row r="418" spans="1:11" ht="29.25" x14ac:dyDescent="0.25">
      <c r="A418" s="36" t="s">
        <v>247</v>
      </c>
      <c r="B418" s="74" t="s">
        <v>351</v>
      </c>
      <c r="C418" s="31" t="s">
        <v>492</v>
      </c>
      <c r="D418" s="39">
        <v>324.26</v>
      </c>
      <c r="E418" s="31" t="s">
        <v>37</v>
      </c>
      <c r="F418" s="174">
        <f>$D$5</f>
        <v>0.5</v>
      </c>
      <c r="G418" s="187">
        <f t="shared" si="87"/>
        <v>162.13</v>
      </c>
      <c r="H418" s="45"/>
      <c r="I418" s="34">
        <f>SUM(G418*H418)</f>
        <v>0</v>
      </c>
      <c r="J418" s="26"/>
      <c r="K418" s="24"/>
    </row>
    <row r="419" spans="1:11" x14ac:dyDescent="0.25">
      <c r="A419" s="36"/>
      <c r="B419" s="74"/>
      <c r="C419" s="31"/>
      <c r="D419" s="39"/>
      <c r="E419" s="31"/>
      <c r="F419" s="49"/>
      <c r="G419" s="187"/>
      <c r="H419" s="45"/>
      <c r="I419" s="34"/>
      <c r="J419" s="26"/>
      <c r="K419" s="24"/>
    </row>
    <row r="420" spans="1:11" ht="29.25" x14ac:dyDescent="0.25">
      <c r="A420" s="36" t="s">
        <v>248</v>
      </c>
      <c r="B420" s="74" t="s">
        <v>352</v>
      </c>
      <c r="C420" s="31" t="s">
        <v>96</v>
      </c>
      <c r="D420" s="39">
        <v>324.26</v>
      </c>
      <c r="E420" s="31" t="s">
        <v>37</v>
      </c>
      <c r="F420" s="174">
        <f>$D$3</f>
        <v>0.4</v>
      </c>
      <c r="G420" s="187">
        <f t="shared" ref="G420:G422" si="88">SUM($D420*(1-$F420))</f>
        <v>194.55599999999998</v>
      </c>
      <c r="H420" s="45"/>
      <c r="I420" s="34">
        <f>SUM(G420*H420)</f>
        <v>0</v>
      </c>
      <c r="J420" s="26"/>
      <c r="K420" s="24"/>
    </row>
    <row r="421" spans="1:11" ht="29.25" x14ac:dyDescent="0.25">
      <c r="A421" s="36" t="s">
        <v>248</v>
      </c>
      <c r="B421" s="74" t="s">
        <v>352</v>
      </c>
      <c r="C421" s="31" t="s">
        <v>491</v>
      </c>
      <c r="D421" s="39">
        <v>324.26</v>
      </c>
      <c r="E421" s="31" t="s">
        <v>37</v>
      </c>
      <c r="F421" s="174">
        <f>$D$4</f>
        <v>0.45</v>
      </c>
      <c r="G421" s="187">
        <f t="shared" si="88"/>
        <v>178.34300000000002</v>
      </c>
      <c r="H421" s="45"/>
      <c r="I421" s="34">
        <f>SUM(G421*H421)</f>
        <v>0</v>
      </c>
      <c r="J421" s="26"/>
      <c r="K421" s="24"/>
    </row>
    <row r="422" spans="1:11" ht="29.25" x14ac:dyDescent="0.25">
      <c r="A422" s="36" t="s">
        <v>248</v>
      </c>
      <c r="B422" s="74" t="s">
        <v>352</v>
      </c>
      <c r="C422" s="31" t="s">
        <v>492</v>
      </c>
      <c r="D422" s="39">
        <v>324.26</v>
      </c>
      <c r="E422" s="31" t="s">
        <v>37</v>
      </c>
      <c r="F422" s="174">
        <f>$D$5</f>
        <v>0.5</v>
      </c>
      <c r="G422" s="187">
        <f t="shared" si="88"/>
        <v>162.13</v>
      </c>
      <c r="H422" s="45"/>
      <c r="I422" s="34">
        <f>SUM(G422*H422)</f>
        <v>0</v>
      </c>
      <c r="J422" s="26"/>
      <c r="K422" s="24"/>
    </row>
    <row r="423" spans="1:11" x14ac:dyDescent="0.25">
      <c r="A423" s="36"/>
      <c r="B423" s="74"/>
      <c r="C423" s="31"/>
      <c r="D423" s="39"/>
      <c r="E423" s="31"/>
      <c r="F423" s="49"/>
      <c r="G423" s="187"/>
      <c r="H423" s="45"/>
      <c r="I423" s="34"/>
      <c r="J423" s="26"/>
      <c r="K423" s="24"/>
    </row>
    <row r="424" spans="1:11" x14ac:dyDescent="0.25">
      <c r="A424" s="29" t="s">
        <v>97</v>
      </c>
      <c r="B424" s="30" t="s">
        <v>113</v>
      </c>
      <c r="C424" s="31" t="s">
        <v>96</v>
      </c>
      <c r="D424" s="39">
        <v>254.53</v>
      </c>
      <c r="E424" s="31" t="s">
        <v>37</v>
      </c>
      <c r="F424" s="174">
        <f>$D$3</f>
        <v>0.4</v>
      </c>
      <c r="G424" s="187">
        <f t="shared" ref="G424:G426" si="89">SUM($D424*(1-$F424))</f>
        <v>152.71799999999999</v>
      </c>
      <c r="H424" s="45"/>
      <c r="I424" s="34">
        <f>SUM(G424*H424)</f>
        <v>0</v>
      </c>
      <c r="J424" s="26"/>
      <c r="K424" s="24"/>
    </row>
    <row r="425" spans="1:11" x14ac:dyDescent="0.25">
      <c r="A425" s="29" t="s">
        <v>97</v>
      </c>
      <c r="B425" s="30" t="s">
        <v>113</v>
      </c>
      <c r="C425" s="31" t="s">
        <v>491</v>
      </c>
      <c r="D425" s="39">
        <v>254.53</v>
      </c>
      <c r="E425" s="31" t="s">
        <v>37</v>
      </c>
      <c r="F425" s="174">
        <f>$D$4</f>
        <v>0.45</v>
      </c>
      <c r="G425" s="187">
        <f t="shared" si="89"/>
        <v>139.9915</v>
      </c>
      <c r="H425" s="45"/>
      <c r="I425" s="34">
        <f>SUM(G425*H425)</f>
        <v>0</v>
      </c>
      <c r="J425" s="26"/>
      <c r="K425" s="24"/>
    </row>
    <row r="426" spans="1:11" x14ac:dyDescent="0.25">
      <c r="A426" s="29" t="s">
        <v>97</v>
      </c>
      <c r="B426" s="30" t="s">
        <v>113</v>
      </c>
      <c r="C426" s="31" t="s">
        <v>492</v>
      </c>
      <c r="D426" s="39">
        <v>254.53</v>
      </c>
      <c r="E426" s="31" t="s">
        <v>37</v>
      </c>
      <c r="F426" s="174">
        <f>$D$5</f>
        <v>0.5</v>
      </c>
      <c r="G426" s="187">
        <f t="shared" si="89"/>
        <v>127.265</v>
      </c>
      <c r="H426" s="45"/>
      <c r="I426" s="34">
        <f>SUM(G426*H426)</f>
        <v>0</v>
      </c>
      <c r="J426" s="26"/>
      <c r="K426" s="24"/>
    </row>
    <row r="427" spans="1:11" x14ac:dyDescent="0.25">
      <c r="A427" s="29"/>
      <c r="B427" s="30"/>
      <c r="C427" s="31"/>
      <c r="D427" s="39"/>
      <c r="E427" s="31"/>
      <c r="F427" s="49"/>
      <c r="G427" s="187"/>
      <c r="H427" s="45"/>
      <c r="I427" s="34"/>
      <c r="J427" s="26"/>
      <c r="K427" s="24"/>
    </row>
    <row r="428" spans="1:11" x14ac:dyDescent="0.25">
      <c r="A428" s="29" t="s">
        <v>98</v>
      </c>
      <c r="B428" s="30" t="s">
        <v>114</v>
      </c>
      <c r="C428" s="31" t="s">
        <v>96</v>
      </c>
      <c r="D428" s="39">
        <v>149.02000000000001</v>
      </c>
      <c r="E428" s="31" t="s">
        <v>37</v>
      </c>
      <c r="F428" s="174">
        <f>$D$3</f>
        <v>0.4</v>
      </c>
      <c r="G428" s="187">
        <f t="shared" ref="G428:G430" si="90">SUM($D428*(1-$F428))</f>
        <v>89.412000000000006</v>
      </c>
      <c r="H428" s="45"/>
      <c r="I428" s="34">
        <f>SUM(G428*H428)</f>
        <v>0</v>
      </c>
      <c r="J428" s="26"/>
      <c r="K428" s="24"/>
    </row>
    <row r="429" spans="1:11" x14ac:dyDescent="0.25">
      <c r="A429" s="29" t="s">
        <v>98</v>
      </c>
      <c r="B429" s="30" t="s">
        <v>114</v>
      </c>
      <c r="C429" s="31" t="s">
        <v>491</v>
      </c>
      <c r="D429" s="39">
        <v>149.02000000000001</v>
      </c>
      <c r="E429" s="31" t="s">
        <v>37</v>
      </c>
      <c r="F429" s="174">
        <f>$D$4</f>
        <v>0.45</v>
      </c>
      <c r="G429" s="187">
        <f t="shared" si="90"/>
        <v>81.961000000000013</v>
      </c>
      <c r="H429" s="45"/>
      <c r="I429" s="34">
        <f>SUM(G429*H429)</f>
        <v>0</v>
      </c>
      <c r="J429" s="26"/>
      <c r="K429" s="24"/>
    </row>
    <row r="430" spans="1:11" x14ac:dyDescent="0.25">
      <c r="A430" s="29" t="s">
        <v>98</v>
      </c>
      <c r="B430" s="30" t="s">
        <v>114</v>
      </c>
      <c r="C430" s="31" t="s">
        <v>492</v>
      </c>
      <c r="D430" s="39">
        <v>149.02000000000001</v>
      </c>
      <c r="E430" s="31" t="s">
        <v>37</v>
      </c>
      <c r="F430" s="174">
        <f>$D$5</f>
        <v>0.5</v>
      </c>
      <c r="G430" s="187">
        <f t="shared" si="90"/>
        <v>74.510000000000005</v>
      </c>
      <c r="H430" s="45"/>
      <c r="I430" s="34">
        <f>SUM(G430*H430)</f>
        <v>0</v>
      </c>
      <c r="J430" s="26"/>
      <c r="K430" s="24"/>
    </row>
    <row r="431" spans="1:11" x14ac:dyDescent="0.25">
      <c r="A431" s="29"/>
      <c r="B431" s="30"/>
      <c r="C431" s="31"/>
      <c r="D431" s="39"/>
      <c r="E431" s="31"/>
      <c r="F431" s="49"/>
      <c r="G431" s="187"/>
      <c r="H431" s="45"/>
      <c r="I431" s="34"/>
      <c r="J431" s="26"/>
      <c r="K431" s="24"/>
    </row>
    <row r="432" spans="1:11" x14ac:dyDescent="0.25">
      <c r="A432" s="36" t="s">
        <v>578</v>
      </c>
      <c r="B432" s="48" t="s">
        <v>579</v>
      </c>
      <c r="C432" s="35" t="s">
        <v>38</v>
      </c>
      <c r="D432" s="43">
        <v>18.64</v>
      </c>
      <c r="E432" s="196" t="s">
        <v>2</v>
      </c>
      <c r="F432" s="174">
        <f>$D$3</f>
        <v>0.4</v>
      </c>
      <c r="G432" s="187">
        <f t="shared" ref="G432:G434" si="91">SUM($D432*(1-$F432))</f>
        <v>11.183999999999999</v>
      </c>
      <c r="H432" s="45"/>
      <c r="I432" s="50">
        <f>SUM(G432*H432)</f>
        <v>0</v>
      </c>
      <c r="J432" s="26"/>
      <c r="K432" s="24"/>
    </row>
    <row r="433" spans="1:11" x14ac:dyDescent="0.25">
      <c r="A433" s="36" t="s">
        <v>578</v>
      </c>
      <c r="B433" s="48" t="s">
        <v>579</v>
      </c>
      <c r="C433" s="35" t="s">
        <v>580</v>
      </c>
      <c r="D433" s="43">
        <v>18.64</v>
      </c>
      <c r="E433" s="196" t="s">
        <v>2</v>
      </c>
      <c r="F433" s="174">
        <f>$D$4</f>
        <v>0.45</v>
      </c>
      <c r="G433" s="187">
        <f t="shared" si="91"/>
        <v>10.252000000000001</v>
      </c>
      <c r="H433" s="45"/>
      <c r="I433" s="50">
        <f>SUM(G433*H433)</f>
        <v>0</v>
      </c>
      <c r="J433" s="26"/>
      <c r="K433" s="24"/>
    </row>
    <row r="434" spans="1:11" x14ac:dyDescent="0.25">
      <c r="A434" s="36" t="s">
        <v>578</v>
      </c>
      <c r="B434" s="48" t="s">
        <v>579</v>
      </c>
      <c r="C434" s="35" t="s">
        <v>581</v>
      </c>
      <c r="D434" s="43">
        <v>18.64</v>
      </c>
      <c r="E434" s="196" t="s">
        <v>2</v>
      </c>
      <c r="F434" s="174">
        <f>$D$5</f>
        <v>0.5</v>
      </c>
      <c r="G434" s="187">
        <f t="shared" si="91"/>
        <v>9.32</v>
      </c>
      <c r="H434" s="45"/>
      <c r="I434" s="50">
        <f>SUM(G434*H434)</f>
        <v>0</v>
      </c>
      <c r="J434" s="26"/>
      <c r="K434" s="24"/>
    </row>
    <row r="435" spans="1:11" x14ac:dyDescent="0.25">
      <c r="A435" s="36"/>
      <c r="B435" s="48"/>
      <c r="C435" s="35"/>
      <c r="D435" s="43"/>
      <c r="E435" s="35"/>
      <c r="F435" s="49"/>
      <c r="G435" s="187"/>
      <c r="H435" s="45"/>
      <c r="I435" s="50"/>
      <c r="J435" s="26"/>
      <c r="K435" s="24"/>
    </row>
    <row r="436" spans="1:11" ht="29.25" x14ac:dyDescent="0.25">
      <c r="A436" s="29" t="s">
        <v>99</v>
      </c>
      <c r="B436" s="30" t="s">
        <v>101</v>
      </c>
      <c r="C436" s="31" t="s">
        <v>96</v>
      </c>
      <c r="D436" s="39">
        <v>202.09</v>
      </c>
      <c r="E436" s="31" t="s">
        <v>37</v>
      </c>
      <c r="F436" s="174">
        <f>$D$3</f>
        <v>0.4</v>
      </c>
      <c r="G436" s="187">
        <f t="shared" ref="G436:G438" si="92">SUM($D436*(1-$F436))</f>
        <v>121.25399999999999</v>
      </c>
      <c r="H436" s="45"/>
      <c r="I436" s="34">
        <f>SUM(G436*H436)</f>
        <v>0</v>
      </c>
      <c r="J436" s="26"/>
      <c r="K436" s="24"/>
    </row>
    <row r="437" spans="1:11" ht="29.25" x14ac:dyDescent="0.25">
      <c r="A437" s="29" t="s">
        <v>99</v>
      </c>
      <c r="B437" s="30" t="s">
        <v>101</v>
      </c>
      <c r="C437" s="31" t="s">
        <v>491</v>
      </c>
      <c r="D437" s="39">
        <v>202.09</v>
      </c>
      <c r="E437" s="31" t="s">
        <v>37</v>
      </c>
      <c r="F437" s="174">
        <f>$D$4</f>
        <v>0.45</v>
      </c>
      <c r="G437" s="187">
        <f t="shared" si="92"/>
        <v>111.14950000000002</v>
      </c>
      <c r="H437" s="45"/>
      <c r="I437" s="34">
        <f>SUM(G437*H437)</f>
        <v>0</v>
      </c>
      <c r="J437" s="26"/>
      <c r="K437" s="24"/>
    </row>
    <row r="438" spans="1:11" ht="29.25" x14ac:dyDescent="0.25">
      <c r="A438" s="29" t="s">
        <v>99</v>
      </c>
      <c r="B438" s="30" t="s">
        <v>101</v>
      </c>
      <c r="C438" s="31" t="s">
        <v>492</v>
      </c>
      <c r="D438" s="39">
        <v>202.09</v>
      </c>
      <c r="E438" s="31" t="s">
        <v>37</v>
      </c>
      <c r="F438" s="174">
        <f>$D$5</f>
        <v>0.5</v>
      </c>
      <c r="G438" s="187">
        <f t="shared" si="92"/>
        <v>101.045</v>
      </c>
      <c r="H438" s="45"/>
      <c r="I438" s="34">
        <f>SUM(G438*H438)</f>
        <v>0</v>
      </c>
      <c r="J438" s="26"/>
      <c r="K438" s="24"/>
    </row>
    <row r="439" spans="1:11" x14ac:dyDescent="0.25">
      <c r="A439" s="29"/>
      <c r="B439" s="30"/>
      <c r="C439" s="31"/>
      <c r="D439" s="39"/>
      <c r="E439" s="31"/>
      <c r="F439" s="49"/>
      <c r="G439" s="187"/>
      <c r="H439" s="45"/>
      <c r="I439" s="34"/>
      <c r="J439" s="26"/>
      <c r="K439" s="24"/>
    </row>
    <row r="440" spans="1:11" ht="29.25" x14ac:dyDescent="0.25">
      <c r="A440" s="29" t="s">
        <v>100</v>
      </c>
      <c r="B440" s="30" t="s">
        <v>102</v>
      </c>
      <c r="C440" s="31" t="s">
        <v>96</v>
      </c>
      <c r="D440" s="39">
        <v>221.06</v>
      </c>
      <c r="E440" s="31" t="s">
        <v>37</v>
      </c>
      <c r="F440" s="174">
        <f>$D$3</f>
        <v>0.4</v>
      </c>
      <c r="G440" s="187">
        <f t="shared" ref="G440:G442" si="93">SUM($D440*(1-$F440))</f>
        <v>132.636</v>
      </c>
      <c r="H440" s="45"/>
      <c r="I440" s="34">
        <f>SUM(G440*H440)</f>
        <v>0</v>
      </c>
      <c r="J440" s="26"/>
      <c r="K440" s="24"/>
    </row>
    <row r="441" spans="1:11" ht="29.25" x14ac:dyDescent="0.25">
      <c r="A441" s="29" t="s">
        <v>100</v>
      </c>
      <c r="B441" s="30" t="s">
        <v>102</v>
      </c>
      <c r="C441" s="31" t="s">
        <v>491</v>
      </c>
      <c r="D441" s="39">
        <v>221.06</v>
      </c>
      <c r="E441" s="31" t="s">
        <v>37</v>
      </c>
      <c r="F441" s="174">
        <f>$D$4</f>
        <v>0.45</v>
      </c>
      <c r="G441" s="187">
        <f t="shared" si="93"/>
        <v>121.58300000000001</v>
      </c>
      <c r="H441" s="45"/>
      <c r="I441" s="34">
        <f>SUM(G441*H441)</f>
        <v>0</v>
      </c>
      <c r="J441" s="26"/>
      <c r="K441" s="24"/>
    </row>
    <row r="442" spans="1:11" ht="29.25" x14ac:dyDescent="0.25">
      <c r="A442" s="29" t="s">
        <v>100</v>
      </c>
      <c r="B442" s="30" t="s">
        <v>102</v>
      </c>
      <c r="C442" s="31" t="s">
        <v>492</v>
      </c>
      <c r="D442" s="39">
        <v>221.06</v>
      </c>
      <c r="E442" s="31" t="s">
        <v>37</v>
      </c>
      <c r="F442" s="174">
        <f>$D$5</f>
        <v>0.5</v>
      </c>
      <c r="G442" s="187">
        <f t="shared" si="93"/>
        <v>110.53</v>
      </c>
      <c r="H442" s="45"/>
      <c r="I442" s="34">
        <f>SUM(G442*H442)</f>
        <v>0</v>
      </c>
      <c r="J442" s="26"/>
      <c r="K442" s="24"/>
    </row>
    <row r="443" spans="1:11" x14ac:dyDescent="0.25">
      <c r="A443" s="29"/>
      <c r="B443" s="30"/>
      <c r="C443" s="31"/>
      <c r="D443" s="39"/>
      <c r="E443" s="31"/>
      <c r="F443" s="49"/>
      <c r="G443" s="187"/>
      <c r="H443" s="45"/>
      <c r="I443" s="34"/>
      <c r="J443" s="26"/>
      <c r="K443" s="24"/>
    </row>
    <row r="444" spans="1:11" ht="29.25" x14ac:dyDescent="0.25">
      <c r="A444" s="29" t="s">
        <v>103</v>
      </c>
      <c r="B444" s="30" t="s">
        <v>104</v>
      </c>
      <c r="C444" s="31" t="s">
        <v>96</v>
      </c>
      <c r="D444" s="39">
        <v>221.06</v>
      </c>
      <c r="E444" s="31" t="s">
        <v>37</v>
      </c>
      <c r="F444" s="174">
        <f>$D$3</f>
        <v>0.4</v>
      </c>
      <c r="G444" s="187">
        <f t="shared" ref="G444:G446" si="94">SUM($D444*(1-$F444))</f>
        <v>132.636</v>
      </c>
      <c r="H444" s="45"/>
      <c r="I444" s="34">
        <f>SUM(G444*H444)</f>
        <v>0</v>
      </c>
      <c r="J444" s="26"/>
      <c r="K444" s="24"/>
    </row>
    <row r="445" spans="1:11" ht="29.25" x14ac:dyDescent="0.25">
      <c r="A445" s="29" t="s">
        <v>103</v>
      </c>
      <c r="B445" s="30" t="s">
        <v>104</v>
      </c>
      <c r="C445" s="31" t="s">
        <v>491</v>
      </c>
      <c r="D445" s="39">
        <v>221.06</v>
      </c>
      <c r="E445" s="31" t="s">
        <v>37</v>
      </c>
      <c r="F445" s="174">
        <f>$D$4</f>
        <v>0.45</v>
      </c>
      <c r="G445" s="187">
        <f t="shared" si="94"/>
        <v>121.58300000000001</v>
      </c>
      <c r="H445" s="45"/>
      <c r="I445" s="34">
        <f>SUM(G445*H445)</f>
        <v>0</v>
      </c>
      <c r="J445" s="26"/>
      <c r="K445" s="24"/>
    </row>
    <row r="446" spans="1:11" ht="29.25" x14ac:dyDescent="0.25">
      <c r="A446" s="29" t="s">
        <v>103</v>
      </c>
      <c r="B446" s="30" t="s">
        <v>104</v>
      </c>
      <c r="C446" s="31" t="s">
        <v>492</v>
      </c>
      <c r="D446" s="39">
        <v>221.06</v>
      </c>
      <c r="E446" s="31" t="s">
        <v>37</v>
      </c>
      <c r="F446" s="174">
        <f>$D$5</f>
        <v>0.5</v>
      </c>
      <c r="G446" s="187">
        <f t="shared" si="94"/>
        <v>110.53</v>
      </c>
      <c r="H446" s="45"/>
      <c r="I446" s="34">
        <f>SUM(G446*H446)</f>
        <v>0</v>
      </c>
      <c r="J446" s="26"/>
      <c r="K446" s="24"/>
    </row>
    <row r="447" spans="1:11" x14ac:dyDescent="0.25">
      <c r="A447" s="29"/>
      <c r="B447" s="30"/>
      <c r="C447" s="31"/>
      <c r="D447" s="39"/>
      <c r="E447" s="31"/>
      <c r="F447" s="49"/>
      <c r="G447" s="187"/>
      <c r="H447" s="45"/>
      <c r="I447" s="34"/>
      <c r="J447" s="26"/>
      <c r="K447" s="24"/>
    </row>
    <row r="448" spans="1:11" ht="29.25" x14ac:dyDescent="0.25">
      <c r="A448" s="29" t="s">
        <v>105</v>
      </c>
      <c r="B448" s="30" t="s">
        <v>106</v>
      </c>
      <c r="C448" s="31" t="s">
        <v>96</v>
      </c>
      <c r="D448" s="39">
        <v>192.36</v>
      </c>
      <c r="E448" s="31" t="s">
        <v>37</v>
      </c>
      <c r="F448" s="174">
        <f>$D$3</f>
        <v>0.4</v>
      </c>
      <c r="G448" s="187">
        <f t="shared" ref="G448:G450" si="95">SUM($D448*(1-$F448))</f>
        <v>115.416</v>
      </c>
      <c r="H448" s="45"/>
      <c r="I448" s="34">
        <f>SUM(G448*H448)</f>
        <v>0</v>
      </c>
      <c r="J448" s="26"/>
      <c r="K448" s="24"/>
    </row>
    <row r="449" spans="1:11" ht="29.25" x14ac:dyDescent="0.25">
      <c r="A449" s="29" t="s">
        <v>105</v>
      </c>
      <c r="B449" s="30" t="s">
        <v>106</v>
      </c>
      <c r="C449" s="31" t="s">
        <v>491</v>
      </c>
      <c r="D449" s="39">
        <v>192.36</v>
      </c>
      <c r="E449" s="31" t="s">
        <v>37</v>
      </c>
      <c r="F449" s="174">
        <f>$D$4</f>
        <v>0.45</v>
      </c>
      <c r="G449" s="187">
        <f t="shared" si="95"/>
        <v>105.79800000000002</v>
      </c>
      <c r="H449" s="45"/>
      <c r="I449" s="34">
        <f>SUM(G449*H449)</f>
        <v>0</v>
      </c>
      <c r="J449" s="26"/>
      <c r="K449" s="24"/>
    </row>
    <row r="450" spans="1:11" ht="29.25" x14ac:dyDescent="0.25">
      <c r="A450" s="29" t="s">
        <v>105</v>
      </c>
      <c r="B450" s="30" t="s">
        <v>106</v>
      </c>
      <c r="C450" s="31" t="s">
        <v>492</v>
      </c>
      <c r="D450" s="39">
        <v>192.36</v>
      </c>
      <c r="E450" s="31" t="s">
        <v>37</v>
      </c>
      <c r="F450" s="174">
        <f>$D$5</f>
        <v>0.5</v>
      </c>
      <c r="G450" s="187">
        <f t="shared" si="95"/>
        <v>96.18</v>
      </c>
      <c r="H450" s="45"/>
      <c r="I450" s="34">
        <f>SUM(G450*H450)</f>
        <v>0</v>
      </c>
      <c r="J450" s="26"/>
      <c r="K450" s="24"/>
    </row>
    <row r="451" spans="1:11" x14ac:dyDescent="0.25">
      <c r="A451" s="29"/>
      <c r="B451" s="30"/>
      <c r="C451" s="31"/>
      <c r="D451" s="39"/>
      <c r="E451" s="31"/>
      <c r="F451" s="49"/>
      <c r="G451" s="187"/>
      <c r="H451" s="45"/>
      <c r="I451" s="34"/>
      <c r="J451" s="26"/>
      <c r="K451" s="24"/>
    </row>
    <row r="452" spans="1:11" ht="29.25" x14ac:dyDescent="0.25">
      <c r="A452" s="29" t="s">
        <v>107</v>
      </c>
      <c r="B452" s="30" t="s">
        <v>108</v>
      </c>
      <c r="C452" s="31" t="s">
        <v>96</v>
      </c>
      <c r="D452" s="39">
        <v>192.36</v>
      </c>
      <c r="E452" s="31" t="s">
        <v>37</v>
      </c>
      <c r="F452" s="174">
        <f>$D$3</f>
        <v>0.4</v>
      </c>
      <c r="G452" s="187">
        <f t="shared" ref="G452:G454" si="96">SUM($D452*(1-$F452))</f>
        <v>115.416</v>
      </c>
      <c r="H452" s="45"/>
      <c r="I452" s="34">
        <f>SUM(G452*H452)</f>
        <v>0</v>
      </c>
      <c r="J452" s="26"/>
      <c r="K452" s="24"/>
    </row>
    <row r="453" spans="1:11" ht="29.25" x14ac:dyDescent="0.25">
      <c r="A453" s="29" t="s">
        <v>107</v>
      </c>
      <c r="B453" s="30" t="s">
        <v>108</v>
      </c>
      <c r="C453" s="31" t="s">
        <v>491</v>
      </c>
      <c r="D453" s="39">
        <v>192.36</v>
      </c>
      <c r="E453" s="31" t="s">
        <v>37</v>
      </c>
      <c r="F453" s="174">
        <f>$D$4</f>
        <v>0.45</v>
      </c>
      <c r="G453" s="187">
        <f t="shared" si="96"/>
        <v>105.79800000000002</v>
      </c>
      <c r="H453" s="45"/>
      <c r="I453" s="34">
        <f>SUM(G453*H453)</f>
        <v>0</v>
      </c>
      <c r="J453" s="26"/>
      <c r="K453" s="24"/>
    </row>
    <row r="454" spans="1:11" ht="29.25" x14ac:dyDescent="0.25">
      <c r="A454" s="29" t="s">
        <v>107</v>
      </c>
      <c r="B454" s="30" t="s">
        <v>108</v>
      </c>
      <c r="C454" s="31" t="s">
        <v>492</v>
      </c>
      <c r="D454" s="39">
        <v>192.36</v>
      </c>
      <c r="E454" s="31" t="s">
        <v>37</v>
      </c>
      <c r="F454" s="174">
        <f>$D$5</f>
        <v>0.5</v>
      </c>
      <c r="G454" s="187">
        <f t="shared" si="96"/>
        <v>96.18</v>
      </c>
      <c r="H454" s="45"/>
      <c r="I454" s="34">
        <f>SUM(G454*H454)</f>
        <v>0</v>
      </c>
      <c r="J454" s="26"/>
      <c r="K454" s="24"/>
    </row>
    <row r="455" spans="1:11" x14ac:dyDescent="0.25">
      <c r="A455" s="29"/>
      <c r="B455" s="30"/>
      <c r="C455" s="31"/>
      <c r="D455" s="39"/>
      <c r="E455" s="31"/>
      <c r="F455" s="49"/>
      <c r="G455" s="187"/>
      <c r="H455" s="45"/>
      <c r="I455" s="34"/>
      <c r="J455" s="26"/>
      <c r="K455" s="24"/>
    </row>
    <row r="456" spans="1:11" ht="29.25" x14ac:dyDescent="0.25">
      <c r="A456" s="36" t="s">
        <v>109</v>
      </c>
      <c r="B456" s="48" t="s">
        <v>110</v>
      </c>
      <c r="C456" s="31" t="s">
        <v>96</v>
      </c>
      <c r="D456" s="43">
        <v>129.99</v>
      </c>
      <c r="E456" s="35" t="s">
        <v>37</v>
      </c>
      <c r="F456" s="174">
        <f>$D$3</f>
        <v>0.4</v>
      </c>
      <c r="G456" s="187">
        <f t="shared" ref="G456:G458" si="97">SUM($D456*(1-$F456))</f>
        <v>77.994</v>
      </c>
      <c r="H456" s="45"/>
      <c r="I456" s="50">
        <f>SUM(G456*H456)</f>
        <v>0</v>
      </c>
      <c r="J456" s="26"/>
      <c r="K456" s="24"/>
    </row>
    <row r="457" spans="1:11" ht="29.25" x14ac:dyDescent="0.25">
      <c r="A457" s="36" t="s">
        <v>109</v>
      </c>
      <c r="B457" s="48" t="s">
        <v>110</v>
      </c>
      <c r="C457" s="31" t="s">
        <v>491</v>
      </c>
      <c r="D457" s="43">
        <v>129.99</v>
      </c>
      <c r="E457" s="35" t="s">
        <v>37</v>
      </c>
      <c r="F457" s="174">
        <f>$D$4</f>
        <v>0.45</v>
      </c>
      <c r="G457" s="187">
        <f t="shared" si="97"/>
        <v>71.494500000000016</v>
      </c>
      <c r="H457" s="45"/>
      <c r="I457" s="50">
        <f>SUM(G457*H457)</f>
        <v>0</v>
      </c>
      <c r="J457" s="26"/>
      <c r="K457" s="24"/>
    </row>
    <row r="458" spans="1:11" ht="29.25" x14ac:dyDescent="0.25">
      <c r="A458" s="36" t="s">
        <v>109</v>
      </c>
      <c r="B458" s="48" t="s">
        <v>110</v>
      </c>
      <c r="C458" s="31" t="s">
        <v>492</v>
      </c>
      <c r="D458" s="43">
        <v>129.99</v>
      </c>
      <c r="E458" s="35" t="s">
        <v>37</v>
      </c>
      <c r="F458" s="174">
        <f>$D$5</f>
        <v>0.5</v>
      </c>
      <c r="G458" s="187">
        <f t="shared" si="97"/>
        <v>64.995000000000005</v>
      </c>
      <c r="H458" s="45"/>
      <c r="I458" s="50">
        <f>SUM(G458*H458)</f>
        <v>0</v>
      </c>
      <c r="J458" s="26"/>
      <c r="K458" s="24"/>
    </row>
    <row r="459" spans="1:11" x14ac:dyDescent="0.25">
      <c r="A459" s="36"/>
      <c r="B459" s="48"/>
      <c r="C459" s="35"/>
      <c r="D459" s="43"/>
      <c r="E459" s="35"/>
      <c r="F459" s="49"/>
      <c r="G459" s="187"/>
      <c r="H459" s="45"/>
      <c r="I459" s="50"/>
      <c r="J459" s="26"/>
      <c r="K459" s="24"/>
    </row>
    <row r="460" spans="1:11" ht="29.25" x14ac:dyDescent="0.25">
      <c r="A460" s="36" t="s">
        <v>111</v>
      </c>
      <c r="B460" s="48" t="s">
        <v>112</v>
      </c>
      <c r="C460" s="31" t="s">
        <v>96</v>
      </c>
      <c r="D460" s="43">
        <v>129.99</v>
      </c>
      <c r="E460" s="35" t="s">
        <v>37</v>
      </c>
      <c r="F460" s="174">
        <f>$D$3</f>
        <v>0.4</v>
      </c>
      <c r="G460" s="187">
        <f t="shared" ref="G460:G462" si="98">SUM($D460*(1-$F460))</f>
        <v>77.994</v>
      </c>
      <c r="H460" s="45"/>
      <c r="I460" s="50">
        <f>SUM(G460*H460)</f>
        <v>0</v>
      </c>
      <c r="J460" s="26"/>
      <c r="K460" s="24"/>
    </row>
    <row r="461" spans="1:11" ht="29.25" x14ac:dyDescent="0.25">
      <c r="A461" s="36" t="s">
        <v>111</v>
      </c>
      <c r="B461" s="48" t="s">
        <v>112</v>
      </c>
      <c r="C461" s="31" t="s">
        <v>491</v>
      </c>
      <c r="D461" s="43">
        <v>129.99</v>
      </c>
      <c r="E461" s="35" t="s">
        <v>37</v>
      </c>
      <c r="F461" s="174">
        <f>$D$4</f>
        <v>0.45</v>
      </c>
      <c r="G461" s="187">
        <f t="shared" si="98"/>
        <v>71.494500000000016</v>
      </c>
      <c r="H461" s="45"/>
      <c r="I461" s="50">
        <f>SUM(G461*H461)</f>
        <v>0</v>
      </c>
      <c r="J461" s="26"/>
      <c r="K461" s="24"/>
    </row>
    <row r="462" spans="1:11" ht="29.25" x14ac:dyDescent="0.25">
      <c r="A462" s="36" t="s">
        <v>111</v>
      </c>
      <c r="B462" s="48" t="s">
        <v>112</v>
      </c>
      <c r="C462" s="31" t="s">
        <v>492</v>
      </c>
      <c r="D462" s="43">
        <v>129.99</v>
      </c>
      <c r="E462" s="35" t="s">
        <v>37</v>
      </c>
      <c r="F462" s="174">
        <f>$D$5</f>
        <v>0.5</v>
      </c>
      <c r="G462" s="187">
        <f t="shared" si="98"/>
        <v>64.995000000000005</v>
      </c>
      <c r="H462" s="45"/>
      <c r="I462" s="50">
        <f>SUM(G462*H462)</f>
        <v>0</v>
      </c>
      <c r="J462" s="26"/>
      <c r="K462" s="24"/>
    </row>
    <row r="463" spans="1:11" x14ac:dyDescent="0.25">
      <c r="A463" s="36"/>
      <c r="B463" s="48"/>
      <c r="C463" s="31"/>
      <c r="D463" s="43"/>
      <c r="E463" s="35"/>
      <c r="F463" s="174"/>
      <c r="G463" s="187"/>
      <c r="H463" s="45"/>
      <c r="I463" s="50"/>
      <c r="J463" s="26"/>
      <c r="K463" s="24"/>
    </row>
    <row r="464" spans="1:11" ht="29.25" x14ac:dyDescent="0.25">
      <c r="A464" s="36" t="s">
        <v>249</v>
      </c>
      <c r="B464" s="48" t="s">
        <v>260</v>
      </c>
      <c r="C464" s="31" t="s">
        <v>96</v>
      </c>
      <c r="D464" s="43">
        <v>238.28</v>
      </c>
      <c r="E464" s="35" t="s">
        <v>37</v>
      </c>
      <c r="F464" s="174">
        <f>$D$3</f>
        <v>0.4</v>
      </c>
      <c r="G464" s="187">
        <f t="shared" ref="G464:G466" si="99">SUM($D464*(1-$F464))</f>
        <v>142.96799999999999</v>
      </c>
      <c r="H464" s="45"/>
      <c r="I464" s="50">
        <f>SUM(G464*H464)</f>
        <v>0</v>
      </c>
      <c r="J464" s="26"/>
      <c r="K464" s="24"/>
    </row>
    <row r="465" spans="1:11" ht="29.25" x14ac:dyDescent="0.25">
      <c r="A465" s="36" t="s">
        <v>249</v>
      </c>
      <c r="B465" s="48" t="s">
        <v>260</v>
      </c>
      <c r="C465" s="31" t="s">
        <v>491</v>
      </c>
      <c r="D465" s="43">
        <v>238.28</v>
      </c>
      <c r="E465" s="35" t="s">
        <v>37</v>
      </c>
      <c r="F465" s="174">
        <f>$D$4</f>
        <v>0.45</v>
      </c>
      <c r="G465" s="187">
        <f t="shared" si="99"/>
        <v>131.054</v>
      </c>
      <c r="H465" s="45"/>
      <c r="I465" s="50">
        <f>SUM(G465*H465)</f>
        <v>0</v>
      </c>
      <c r="J465" s="26"/>
      <c r="K465" s="24"/>
    </row>
    <row r="466" spans="1:11" ht="29.25" x14ac:dyDescent="0.25">
      <c r="A466" s="36" t="s">
        <v>249</v>
      </c>
      <c r="B466" s="48" t="s">
        <v>260</v>
      </c>
      <c r="C466" s="31" t="s">
        <v>492</v>
      </c>
      <c r="D466" s="43">
        <v>238.28</v>
      </c>
      <c r="E466" s="35" t="s">
        <v>37</v>
      </c>
      <c r="F466" s="174">
        <f>$D$5</f>
        <v>0.5</v>
      </c>
      <c r="G466" s="187">
        <f t="shared" si="99"/>
        <v>119.14</v>
      </c>
      <c r="H466" s="45"/>
      <c r="I466" s="50">
        <f>SUM(G466*H466)</f>
        <v>0</v>
      </c>
      <c r="J466" s="26"/>
      <c r="K466" s="24"/>
    </row>
    <row r="467" spans="1:11" x14ac:dyDescent="0.25">
      <c r="A467" s="36"/>
      <c r="B467" s="48"/>
      <c r="C467" s="35"/>
      <c r="D467" s="43"/>
      <c r="E467" s="35"/>
      <c r="F467" s="49"/>
      <c r="G467" s="187"/>
      <c r="H467" s="45"/>
      <c r="I467" s="50"/>
      <c r="J467" s="26"/>
      <c r="K467" s="24"/>
    </row>
    <row r="468" spans="1:11" ht="29.25" x14ac:dyDescent="0.25">
      <c r="A468" s="36" t="s">
        <v>250</v>
      </c>
      <c r="B468" s="48" t="s">
        <v>252</v>
      </c>
      <c r="C468" s="31" t="s">
        <v>96</v>
      </c>
      <c r="D468" s="43">
        <v>324.26</v>
      </c>
      <c r="E468" s="35" t="s">
        <v>37</v>
      </c>
      <c r="F468" s="174">
        <f>$D$3</f>
        <v>0.4</v>
      </c>
      <c r="G468" s="187">
        <f t="shared" ref="G468:G470" si="100">SUM($D468*(1-$F468))</f>
        <v>194.55599999999998</v>
      </c>
      <c r="H468" s="45"/>
      <c r="I468" s="50">
        <f>SUM(G468*H468)</f>
        <v>0</v>
      </c>
      <c r="J468" s="26"/>
      <c r="K468" s="24"/>
    </row>
    <row r="469" spans="1:11" ht="29.25" x14ac:dyDescent="0.25">
      <c r="A469" s="36" t="s">
        <v>250</v>
      </c>
      <c r="B469" s="48" t="s">
        <v>252</v>
      </c>
      <c r="C469" s="31" t="s">
        <v>491</v>
      </c>
      <c r="D469" s="43">
        <v>324.26</v>
      </c>
      <c r="E469" s="35" t="s">
        <v>37</v>
      </c>
      <c r="F469" s="174">
        <f>$D$4</f>
        <v>0.45</v>
      </c>
      <c r="G469" s="187">
        <f t="shared" si="100"/>
        <v>178.34300000000002</v>
      </c>
      <c r="H469" s="45"/>
      <c r="I469" s="50">
        <f>SUM(G469*H469)</f>
        <v>0</v>
      </c>
      <c r="J469" s="26"/>
      <c r="K469" s="24"/>
    </row>
    <row r="470" spans="1:11" ht="29.25" x14ac:dyDescent="0.25">
      <c r="A470" s="36" t="s">
        <v>250</v>
      </c>
      <c r="B470" s="48" t="s">
        <v>252</v>
      </c>
      <c r="C470" s="31" t="s">
        <v>492</v>
      </c>
      <c r="D470" s="43">
        <v>324.26</v>
      </c>
      <c r="E470" s="35" t="s">
        <v>37</v>
      </c>
      <c r="F470" s="174">
        <f>$D$5</f>
        <v>0.5</v>
      </c>
      <c r="G470" s="187">
        <f t="shared" si="100"/>
        <v>162.13</v>
      </c>
      <c r="H470" s="45"/>
      <c r="I470" s="50">
        <f>SUM(G470*H470)</f>
        <v>0</v>
      </c>
      <c r="J470" s="26"/>
      <c r="K470" s="24"/>
    </row>
    <row r="471" spans="1:11" x14ac:dyDescent="0.25">
      <c r="A471" s="36"/>
      <c r="B471" s="48"/>
      <c r="C471" s="35"/>
      <c r="D471" s="43"/>
      <c r="E471" s="35"/>
      <c r="F471" s="49"/>
      <c r="G471" s="187"/>
      <c r="H471" s="45"/>
      <c r="I471" s="50"/>
      <c r="J471" s="26"/>
      <c r="K471" s="24"/>
    </row>
    <row r="472" spans="1:11" ht="29.25" x14ac:dyDescent="0.25">
      <c r="A472" s="36" t="s">
        <v>251</v>
      </c>
      <c r="B472" s="48" t="s">
        <v>253</v>
      </c>
      <c r="C472" s="31" t="s">
        <v>96</v>
      </c>
      <c r="D472" s="43">
        <v>324.26</v>
      </c>
      <c r="E472" s="35" t="s">
        <v>37</v>
      </c>
      <c r="F472" s="174">
        <f>$D$3</f>
        <v>0.4</v>
      </c>
      <c r="G472" s="187">
        <f t="shared" ref="G472:G474" si="101">SUM($D472*(1-$F472))</f>
        <v>194.55599999999998</v>
      </c>
      <c r="H472" s="45"/>
      <c r="I472" s="50">
        <f>SUM(G472*H472)</f>
        <v>0</v>
      </c>
      <c r="J472" s="26"/>
      <c r="K472" s="24"/>
    </row>
    <row r="473" spans="1:11" ht="29.25" x14ac:dyDescent="0.25">
      <c r="A473" s="36" t="s">
        <v>251</v>
      </c>
      <c r="B473" s="48" t="s">
        <v>253</v>
      </c>
      <c r="C473" s="31" t="s">
        <v>491</v>
      </c>
      <c r="D473" s="43">
        <v>324.26</v>
      </c>
      <c r="E473" s="35" t="s">
        <v>37</v>
      </c>
      <c r="F473" s="174">
        <f>$D$4</f>
        <v>0.45</v>
      </c>
      <c r="G473" s="187">
        <f t="shared" si="101"/>
        <v>178.34300000000002</v>
      </c>
      <c r="H473" s="45"/>
      <c r="I473" s="50">
        <f>SUM(G473*H473)</f>
        <v>0</v>
      </c>
      <c r="J473" s="26"/>
      <c r="K473" s="24"/>
    </row>
    <row r="474" spans="1:11" ht="29.25" x14ac:dyDescent="0.25">
      <c r="A474" s="36" t="s">
        <v>251</v>
      </c>
      <c r="B474" s="48" t="s">
        <v>253</v>
      </c>
      <c r="C474" s="31" t="s">
        <v>492</v>
      </c>
      <c r="D474" s="43">
        <v>324.26</v>
      </c>
      <c r="E474" s="35" t="s">
        <v>37</v>
      </c>
      <c r="F474" s="174">
        <f>$D$5</f>
        <v>0.5</v>
      </c>
      <c r="G474" s="187">
        <f t="shared" si="101"/>
        <v>162.13</v>
      </c>
      <c r="H474" s="45"/>
      <c r="I474" s="50">
        <f>SUM(G474*H474)</f>
        <v>0</v>
      </c>
      <c r="J474" s="26"/>
      <c r="K474" s="24"/>
    </row>
    <row r="475" spans="1:11" x14ac:dyDescent="0.25">
      <c r="A475" s="36"/>
      <c r="B475" s="48"/>
      <c r="C475" s="35"/>
      <c r="D475" s="43"/>
      <c r="E475" s="35"/>
      <c r="F475" s="49"/>
      <c r="G475" s="187"/>
      <c r="H475" s="45"/>
      <c r="I475" s="50"/>
      <c r="J475" s="26"/>
      <c r="K475" s="24"/>
    </row>
    <row r="476" spans="1:11" x14ac:dyDescent="0.25">
      <c r="A476" s="36" t="s">
        <v>185</v>
      </c>
      <c r="B476" s="48" t="s">
        <v>184</v>
      </c>
      <c r="C476" s="31" t="s">
        <v>96</v>
      </c>
      <c r="D476" s="43">
        <v>254.53</v>
      </c>
      <c r="E476" s="35" t="s">
        <v>37</v>
      </c>
      <c r="F476" s="174">
        <f>$D$3</f>
        <v>0.4</v>
      </c>
      <c r="G476" s="187">
        <f t="shared" ref="G476:G478" si="102">SUM($D476*(1-$F476))</f>
        <v>152.71799999999999</v>
      </c>
      <c r="H476" s="45"/>
      <c r="I476" s="50">
        <f>SUM(G476*H476)</f>
        <v>0</v>
      </c>
      <c r="J476" s="26"/>
      <c r="K476" s="24"/>
    </row>
    <row r="477" spans="1:11" x14ac:dyDescent="0.25">
      <c r="A477" s="36" t="s">
        <v>185</v>
      </c>
      <c r="B477" s="48" t="s">
        <v>184</v>
      </c>
      <c r="C477" s="31" t="s">
        <v>491</v>
      </c>
      <c r="D477" s="43">
        <v>254.53</v>
      </c>
      <c r="E477" s="35" t="s">
        <v>37</v>
      </c>
      <c r="F477" s="174">
        <f>$D$4</f>
        <v>0.45</v>
      </c>
      <c r="G477" s="187">
        <f t="shared" si="102"/>
        <v>139.9915</v>
      </c>
      <c r="H477" s="45"/>
      <c r="I477" s="50">
        <f>SUM(G477*H477)</f>
        <v>0</v>
      </c>
      <c r="J477" s="26"/>
      <c r="K477" s="24"/>
    </row>
    <row r="478" spans="1:11" x14ac:dyDescent="0.25">
      <c r="A478" s="36" t="s">
        <v>185</v>
      </c>
      <c r="B478" s="48" t="s">
        <v>184</v>
      </c>
      <c r="C478" s="31" t="s">
        <v>492</v>
      </c>
      <c r="D478" s="43">
        <v>254.53</v>
      </c>
      <c r="E478" s="35" t="s">
        <v>37</v>
      </c>
      <c r="F478" s="174">
        <f>$D$5</f>
        <v>0.5</v>
      </c>
      <c r="G478" s="187">
        <f t="shared" si="102"/>
        <v>127.265</v>
      </c>
      <c r="H478" s="45"/>
      <c r="I478" s="50">
        <f>SUM(G478*H478)</f>
        <v>0</v>
      </c>
      <c r="J478" s="26"/>
      <c r="K478" s="24"/>
    </row>
    <row r="479" spans="1:11" x14ac:dyDescent="0.25">
      <c r="A479" s="36"/>
      <c r="B479" s="48"/>
      <c r="C479" s="35"/>
      <c r="D479" s="43"/>
      <c r="E479" s="35"/>
      <c r="F479" s="49"/>
      <c r="G479" s="187"/>
      <c r="H479" s="45"/>
      <c r="I479" s="50"/>
      <c r="J479" s="26"/>
      <c r="K479" s="24"/>
    </row>
    <row r="480" spans="1:11" x14ac:dyDescent="0.25">
      <c r="A480" s="36" t="s">
        <v>186</v>
      </c>
      <c r="B480" s="48" t="s">
        <v>194</v>
      </c>
      <c r="C480" s="31" t="s">
        <v>96</v>
      </c>
      <c r="D480" s="43">
        <v>149.02000000000001</v>
      </c>
      <c r="E480" s="35" t="s">
        <v>37</v>
      </c>
      <c r="F480" s="174">
        <f>$D$3</f>
        <v>0.4</v>
      </c>
      <c r="G480" s="187">
        <f t="shared" ref="G480:G482" si="103">SUM($D480*(1-$F480))</f>
        <v>89.412000000000006</v>
      </c>
      <c r="H480" s="45"/>
      <c r="I480" s="50">
        <f>SUM(G480*H480)</f>
        <v>0</v>
      </c>
      <c r="J480" s="26"/>
      <c r="K480" s="24"/>
    </row>
    <row r="481" spans="1:11" x14ac:dyDescent="0.25">
      <c r="A481" s="36" t="s">
        <v>186</v>
      </c>
      <c r="B481" s="48" t="s">
        <v>194</v>
      </c>
      <c r="C481" s="31" t="s">
        <v>491</v>
      </c>
      <c r="D481" s="43">
        <v>149.02000000000001</v>
      </c>
      <c r="E481" s="35" t="s">
        <v>37</v>
      </c>
      <c r="F481" s="174">
        <f>$D$4</f>
        <v>0.45</v>
      </c>
      <c r="G481" s="187">
        <f t="shared" si="103"/>
        <v>81.961000000000013</v>
      </c>
      <c r="H481" s="45"/>
      <c r="I481" s="50">
        <f>SUM(G481*H481)</f>
        <v>0</v>
      </c>
      <c r="J481" s="26"/>
      <c r="K481" s="24"/>
    </row>
    <row r="482" spans="1:11" x14ac:dyDescent="0.25">
      <c r="A482" s="36" t="s">
        <v>186</v>
      </c>
      <c r="B482" s="48" t="s">
        <v>194</v>
      </c>
      <c r="C482" s="31" t="s">
        <v>492</v>
      </c>
      <c r="D482" s="43">
        <v>149.02000000000001</v>
      </c>
      <c r="E482" s="35" t="s">
        <v>37</v>
      </c>
      <c r="F482" s="174">
        <f>$D$5</f>
        <v>0.5</v>
      </c>
      <c r="G482" s="187">
        <f t="shared" si="103"/>
        <v>74.510000000000005</v>
      </c>
      <c r="H482" s="45"/>
      <c r="I482" s="50">
        <f>SUM(G482*H482)</f>
        <v>0</v>
      </c>
      <c r="J482" s="26"/>
      <c r="K482" s="24"/>
    </row>
    <row r="483" spans="1:11" x14ac:dyDescent="0.25">
      <c r="A483" s="36"/>
      <c r="B483" s="48"/>
      <c r="C483" s="35"/>
      <c r="D483" s="43"/>
      <c r="E483" s="35"/>
      <c r="F483" s="49"/>
      <c r="G483" s="187"/>
      <c r="H483" s="45"/>
      <c r="I483" s="50"/>
      <c r="J483" s="26"/>
      <c r="K483" s="24"/>
    </row>
    <row r="484" spans="1:11" ht="29.25" x14ac:dyDescent="0.25">
      <c r="A484" s="36" t="s">
        <v>187</v>
      </c>
      <c r="B484" s="48" t="s">
        <v>195</v>
      </c>
      <c r="C484" s="31" t="s">
        <v>96</v>
      </c>
      <c r="D484" s="43">
        <v>202.09</v>
      </c>
      <c r="E484" s="35" t="s">
        <v>37</v>
      </c>
      <c r="F484" s="174">
        <f>$D$3</f>
        <v>0.4</v>
      </c>
      <c r="G484" s="187">
        <f t="shared" ref="G484:G486" si="104">SUM($D484*(1-$F484))</f>
        <v>121.25399999999999</v>
      </c>
      <c r="H484" s="45"/>
      <c r="I484" s="50">
        <f>SUM(G484*H484)</f>
        <v>0</v>
      </c>
      <c r="J484" s="26"/>
      <c r="K484" s="24"/>
    </row>
    <row r="485" spans="1:11" ht="29.25" x14ac:dyDescent="0.25">
      <c r="A485" s="36" t="s">
        <v>187</v>
      </c>
      <c r="B485" s="48" t="s">
        <v>195</v>
      </c>
      <c r="C485" s="31" t="s">
        <v>491</v>
      </c>
      <c r="D485" s="43">
        <v>202.09</v>
      </c>
      <c r="E485" s="35" t="s">
        <v>37</v>
      </c>
      <c r="F485" s="174">
        <f>$D$4</f>
        <v>0.45</v>
      </c>
      <c r="G485" s="187">
        <f t="shared" si="104"/>
        <v>111.14950000000002</v>
      </c>
      <c r="H485" s="45"/>
      <c r="I485" s="50">
        <f>SUM(G485*H485)</f>
        <v>0</v>
      </c>
      <c r="J485" s="26"/>
      <c r="K485" s="24"/>
    </row>
    <row r="486" spans="1:11" ht="29.25" x14ac:dyDescent="0.25">
      <c r="A486" s="36" t="s">
        <v>187</v>
      </c>
      <c r="B486" s="48" t="s">
        <v>195</v>
      </c>
      <c r="C486" s="31" t="s">
        <v>492</v>
      </c>
      <c r="D486" s="43">
        <v>202.09</v>
      </c>
      <c r="E486" s="35" t="s">
        <v>37</v>
      </c>
      <c r="F486" s="174">
        <f>$D$5</f>
        <v>0.5</v>
      </c>
      <c r="G486" s="187">
        <f t="shared" si="104"/>
        <v>101.045</v>
      </c>
      <c r="H486" s="45"/>
      <c r="I486" s="50">
        <f>SUM(G486*H486)</f>
        <v>0</v>
      </c>
      <c r="J486" s="26"/>
      <c r="K486" s="24"/>
    </row>
    <row r="487" spans="1:11" x14ac:dyDescent="0.25">
      <c r="A487" s="36"/>
      <c r="B487" s="48"/>
      <c r="C487" s="35"/>
      <c r="D487" s="43"/>
      <c r="E487" s="35"/>
      <c r="F487" s="49"/>
      <c r="G487" s="187"/>
      <c r="H487" s="45"/>
      <c r="I487" s="50"/>
      <c r="J487" s="26"/>
      <c r="K487" s="24"/>
    </row>
    <row r="488" spans="1:11" ht="29.25" x14ac:dyDescent="0.25">
      <c r="A488" s="36" t="s">
        <v>188</v>
      </c>
      <c r="B488" s="48" t="s">
        <v>196</v>
      </c>
      <c r="C488" s="31" t="s">
        <v>96</v>
      </c>
      <c r="D488" s="43">
        <v>221.06</v>
      </c>
      <c r="E488" s="35" t="s">
        <v>37</v>
      </c>
      <c r="F488" s="174">
        <f>$D$3</f>
        <v>0.4</v>
      </c>
      <c r="G488" s="187">
        <f t="shared" ref="G488:G490" si="105">SUM($D488*(1-$F488))</f>
        <v>132.636</v>
      </c>
      <c r="H488" s="45"/>
      <c r="I488" s="50">
        <f>SUM(G488*H488)</f>
        <v>0</v>
      </c>
      <c r="J488" s="26"/>
      <c r="K488" s="24"/>
    </row>
    <row r="489" spans="1:11" ht="29.25" x14ac:dyDescent="0.25">
      <c r="A489" s="36" t="s">
        <v>188</v>
      </c>
      <c r="B489" s="48" t="s">
        <v>196</v>
      </c>
      <c r="C489" s="31" t="s">
        <v>491</v>
      </c>
      <c r="D489" s="43">
        <v>221.06</v>
      </c>
      <c r="E489" s="35" t="s">
        <v>37</v>
      </c>
      <c r="F489" s="174">
        <f>$D$4</f>
        <v>0.45</v>
      </c>
      <c r="G489" s="187">
        <f t="shared" si="105"/>
        <v>121.58300000000001</v>
      </c>
      <c r="H489" s="45"/>
      <c r="I489" s="50">
        <f>SUM(G489*H489)</f>
        <v>0</v>
      </c>
      <c r="J489" s="26"/>
      <c r="K489" s="24"/>
    </row>
    <row r="490" spans="1:11" ht="29.25" x14ac:dyDescent="0.25">
      <c r="A490" s="36" t="s">
        <v>188</v>
      </c>
      <c r="B490" s="48" t="s">
        <v>196</v>
      </c>
      <c r="C490" s="31" t="s">
        <v>492</v>
      </c>
      <c r="D490" s="43">
        <v>221.06</v>
      </c>
      <c r="E490" s="35" t="s">
        <v>37</v>
      </c>
      <c r="F490" s="174">
        <f>$D$5</f>
        <v>0.5</v>
      </c>
      <c r="G490" s="187">
        <f t="shared" si="105"/>
        <v>110.53</v>
      </c>
      <c r="H490" s="45"/>
      <c r="I490" s="50">
        <f>SUM(G490*H490)</f>
        <v>0</v>
      </c>
      <c r="J490" s="26"/>
      <c r="K490" s="24"/>
    </row>
    <row r="491" spans="1:11" x14ac:dyDescent="0.25">
      <c r="A491" s="36"/>
      <c r="B491" s="48"/>
      <c r="C491" s="35"/>
      <c r="D491" s="43"/>
      <c r="E491" s="35"/>
      <c r="F491" s="49"/>
      <c r="G491" s="187"/>
      <c r="H491" s="45"/>
      <c r="I491" s="50"/>
      <c r="J491" s="26"/>
      <c r="K491" s="24"/>
    </row>
    <row r="492" spans="1:11" ht="29.25" x14ac:dyDescent="0.25">
      <c r="A492" s="36" t="s">
        <v>189</v>
      </c>
      <c r="B492" s="48" t="s">
        <v>197</v>
      </c>
      <c r="C492" s="31" t="s">
        <v>96</v>
      </c>
      <c r="D492" s="43">
        <v>221.06</v>
      </c>
      <c r="E492" s="35" t="s">
        <v>37</v>
      </c>
      <c r="F492" s="174">
        <f>$D$3</f>
        <v>0.4</v>
      </c>
      <c r="G492" s="187">
        <f t="shared" ref="G492:G494" si="106">SUM($D492*(1-$F492))</f>
        <v>132.636</v>
      </c>
      <c r="H492" s="45"/>
      <c r="I492" s="50">
        <f>SUM(G492*H492)</f>
        <v>0</v>
      </c>
      <c r="J492" s="26"/>
      <c r="K492" s="24"/>
    </row>
    <row r="493" spans="1:11" ht="29.25" x14ac:dyDescent="0.25">
      <c r="A493" s="36" t="s">
        <v>189</v>
      </c>
      <c r="B493" s="48" t="s">
        <v>197</v>
      </c>
      <c r="C493" s="31" t="s">
        <v>491</v>
      </c>
      <c r="D493" s="43">
        <v>221.06</v>
      </c>
      <c r="E493" s="35" t="s">
        <v>37</v>
      </c>
      <c r="F493" s="174">
        <f>$D$4</f>
        <v>0.45</v>
      </c>
      <c r="G493" s="187">
        <f t="shared" si="106"/>
        <v>121.58300000000001</v>
      </c>
      <c r="H493" s="45"/>
      <c r="I493" s="50">
        <f>SUM(G493*H493)</f>
        <v>0</v>
      </c>
      <c r="J493" s="26"/>
      <c r="K493" s="24"/>
    </row>
    <row r="494" spans="1:11" ht="29.25" x14ac:dyDescent="0.25">
      <c r="A494" s="36" t="s">
        <v>189</v>
      </c>
      <c r="B494" s="48" t="s">
        <v>197</v>
      </c>
      <c r="C494" s="31" t="s">
        <v>492</v>
      </c>
      <c r="D494" s="43">
        <v>221.06</v>
      </c>
      <c r="E494" s="35" t="s">
        <v>37</v>
      </c>
      <c r="F494" s="174">
        <f>$D$5</f>
        <v>0.5</v>
      </c>
      <c r="G494" s="187">
        <f t="shared" si="106"/>
        <v>110.53</v>
      </c>
      <c r="H494" s="45"/>
      <c r="I494" s="50">
        <f>SUM(G494*H494)</f>
        <v>0</v>
      </c>
      <c r="J494" s="26"/>
      <c r="K494" s="24"/>
    </row>
    <row r="495" spans="1:11" x14ac:dyDescent="0.25">
      <c r="A495" s="36"/>
      <c r="B495" s="48"/>
      <c r="C495" s="35"/>
      <c r="D495" s="43"/>
      <c r="E495" s="35"/>
      <c r="F495" s="49"/>
      <c r="G495" s="187"/>
      <c r="H495" s="45"/>
      <c r="I495" s="50"/>
      <c r="J495" s="26"/>
      <c r="K495" s="24"/>
    </row>
    <row r="496" spans="1:11" ht="29.25" x14ac:dyDescent="0.25">
      <c r="A496" s="36" t="s">
        <v>190</v>
      </c>
      <c r="B496" s="48" t="s">
        <v>198</v>
      </c>
      <c r="C496" s="31" t="s">
        <v>96</v>
      </c>
      <c r="D496" s="43">
        <v>192.36</v>
      </c>
      <c r="E496" s="35" t="s">
        <v>37</v>
      </c>
      <c r="F496" s="174">
        <f>$D$3</f>
        <v>0.4</v>
      </c>
      <c r="G496" s="187">
        <f t="shared" ref="G496:G498" si="107">SUM($D496*(1-$F496))</f>
        <v>115.416</v>
      </c>
      <c r="H496" s="45"/>
      <c r="I496" s="50">
        <f>SUM(G496*H496)</f>
        <v>0</v>
      </c>
      <c r="J496" s="26"/>
      <c r="K496" s="24"/>
    </row>
    <row r="497" spans="1:11" ht="29.25" x14ac:dyDescent="0.25">
      <c r="A497" s="36" t="s">
        <v>190</v>
      </c>
      <c r="B497" s="48" t="s">
        <v>198</v>
      </c>
      <c r="C497" s="31" t="s">
        <v>491</v>
      </c>
      <c r="D497" s="43">
        <v>192.36</v>
      </c>
      <c r="E497" s="35" t="s">
        <v>37</v>
      </c>
      <c r="F497" s="174">
        <f>$D$4</f>
        <v>0.45</v>
      </c>
      <c r="G497" s="187">
        <f t="shared" si="107"/>
        <v>105.79800000000002</v>
      </c>
      <c r="H497" s="45"/>
      <c r="I497" s="50">
        <f>SUM(G497*H497)</f>
        <v>0</v>
      </c>
      <c r="J497" s="26"/>
      <c r="K497" s="24"/>
    </row>
    <row r="498" spans="1:11" ht="29.25" x14ac:dyDescent="0.25">
      <c r="A498" s="36" t="s">
        <v>190</v>
      </c>
      <c r="B498" s="48" t="s">
        <v>198</v>
      </c>
      <c r="C498" s="31" t="s">
        <v>492</v>
      </c>
      <c r="D498" s="43">
        <v>192.36</v>
      </c>
      <c r="E498" s="35" t="s">
        <v>37</v>
      </c>
      <c r="F498" s="174">
        <f>$D$5</f>
        <v>0.5</v>
      </c>
      <c r="G498" s="187">
        <f t="shared" si="107"/>
        <v>96.18</v>
      </c>
      <c r="H498" s="45"/>
      <c r="I498" s="50">
        <f>SUM(G498*H498)</f>
        <v>0</v>
      </c>
      <c r="J498" s="26"/>
      <c r="K498" s="24"/>
    </row>
    <row r="499" spans="1:11" x14ac:dyDescent="0.25">
      <c r="A499" s="36"/>
      <c r="B499" s="48"/>
      <c r="C499" s="35"/>
      <c r="D499" s="43"/>
      <c r="E499" s="35"/>
      <c r="F499" s="49"/>
      <c r="G499" s="187"/>
      <c r="H499" s="45"/>
      <c r="I499" s="50"/>
      <c r="J499" s="26"/>
      <c r="K499" s="24"/>
    </row>
    <row r="500" spans="1:11" ht="29.25" x14ac:dyDescent="0.25">
      <c r="A500" s="36" t="s">
        <v>191</v>
      </c>
      <c r="B500" s="48" t="s">
        <v>199</v>
      </c>
      <c r="C500" s="31" t="s">
        <v>96</v>
      </c>
      <c r="D500" s="43">
        <v>192.36</v>
      </c>
      <c r="E500" s="35" t="s">
        <v>37</v>
      </c>
      <c r="F500" s="174">
        <f>$D$3</f>
        <v>0.4</v>
      </c>
      <c r="G500" s="187">
        <f t="shared" ref="G500:G502" si="108">SUM($D500*(1-$F500))</f>
        <v>115.416</v>
      </c>
      <c r="H500" s="45"/>
      <c r="I500" s="50">
        <f>SUM(G500*H500)</f>
        <v>0</v>
      </c>
      <c r="J500" s="26"/>
      <c r="K500" s="24"/>
    </row>
    <row r="501" spans="1:11" ht="29.25" x14ac:dyDescent="0.25">
      <c r="A501" s="36" t="s">
        <v>191</v>
      </c>
      <c r="B501" s="48" t="s">
        <v>199</v>
      </c>
      <c r="C501" s="31" t="s">
        <v>491</v>
      </c>
      <c r="D501" s="43">
        <v>192.36</v>
      </c>
      <c r="E501" s="35" t="s">
        <v>37</v>
      </c>
      <c r="F501" s="174">
        <f>$D$4</f>
        <v>0.45</v>
      </c>
      <c r="G501" s="187">
        <f t="shared" si="108"/>
        <v>105.79800000000002</v>
      </c>
      <c r="H501" s="45"/>
      <c r="I501" s="50">
        <f>SUM(G501*H501)</f>
        <v>0</v>
      </c>
      <c r="J501" s="26"/>
      <c r="K501" s="24"/>
    </row>
    <row r="502" spans="1:11" ht="29.25" x14ac:dyDescent="0.25">
      <c r="A502" s="36" t="s">
        <v>191</v>
      </c>
      <c r="B502" s="48" t="s">
        <v>199</v>
      </c>
      <c r="C502" s="31" t="s">
        <v>492</v>
      </c>
      <c r="D502" s="43">
        <v>192.36</v>
      </c>
      <c r="E502" s="35" t="s">
        <v>37</v>
      </c>
      <c r="F502" s="174">
        <f>$D$5</f>
        <v>0.5</v>
      </c>
      <c r="G502" s="187">
        <f t="shared" si="108"/>
        <v>96.18</v>
      </c>
      <c r="H502" s="45"/>
      <c r="I502" s="50">
        <f>SUM(G502*H502)</f>
        <v>0</v>
      </c>
      <c r="J502" s="26"/>
      <c r="K502" s="24"/>
    </row>
    <row r="503" spans="1:11" x14ac:dyDescent="0.25">
      <c r="A503" s="36"/>
      <c r="B503" s="48"/>
      <c r="C503" s="35"/>
      <c r="D503" s="43"/>
      <c r="E503" s="35"/>
      <c r="F503" s="49"/>
      <c r="G503" s="187"/>
      <c r="H503" s="45"/>
      <c r="I503" s="50"/>
      <c r="J503" s="26"/>
      <c r="K503" s="24"/>
    </row>
    <row r="504" spans="1:11" ht="29.25" x14ac:dyDescent="0.25">
      <c r="A504" s="36" t="s">
        <v>192</v>
      </c>
      <c r="B504" s="48" t="s">
        <v>200</v>
      </c>
      <c r="C504" s="31" t="s">
        <v>96</v>
      </c>
      <c r="D504" s="43">
        <v>129.99</v>
      </c>
      <c r="E504" s="35" t="s">
        <v>37</v>
      </c>
      <c r="F504" s="174">
        <f>$D$3</f>
        <v>0.4</v>
      </c>
      <c r="G504" s="187">
        <f t="shared" ref="G504:G506" si="109">SUM($D504*(1-$F504))</f>
        <v>77.994</v>
      </c>
      <c r="H504" s="45"/>
      <c r="I504" s="50">
        <f>SUM(G504*H504)</f>
        <v>0</v>
      </c>
      <c r="J504" s="26"/>
      <c r="K504" s="24"/>
    </row>
    <row r="505" spans="1:11" ht="29.25" x14ac:dyDescent="0.25">
      <c r="A505" s="36" t="s">
        <v>192</v>
      </c>
      <c r="B505" s="48" t="s">
        <v>200</v>
      </c>
      <c r="C505" s="31" t="s">
        <v>491</v>
      </c>
      <c r="D505" s="43">
        <v>129.99</v>
      </c>
      <c r="E505" s="35" t="s">
        <v>37</v>
      </c>
      <c r="F505" s="174">
        <f>$D$4</f>
        <v>0.45</v>
      </c>
      <c r="G505" s="187">
        <f t="shared" si="109"/>
        <v>71.494500000000016</v>
      </c>
      <c r="H505" s="45"/>
      <c r="I505" s="50">
        <f>SUM(G505*H505)</f>
        <v>0</v>
      </c>
      <c r="J505" s="26"/>
      <c r="K505" s="24"/>
    </row>
    <row r="506" spans="1:11" ht="29.25" x14ac:dyDescent="0.25">
      <c r="A506" s="36" t="s">
        <v>192</v>
      </c>
      <c r="B506" s="48" t="s">
        <v>200</v>
      </c>
      <c r="C506" s="31" t="s">
        <v>492</v>
      </c>
      <c r="D506" s="43">
        <v>129.99</v>
      </c>
      <c r="E506" s="35" t="s">
        <v>37</v>
      </c>
      <c r="F506" s="174">
        <f>$D$5</f>
        <v>0.5</v>
      </c>
      <c r="G506" s="187">
        <f t="shared" si="109"/>
        <v>64.995000000000005</v>
      </c>
      <c r="H506" s="45"/>
      <c r="I506" s="50">
        <f>SUM(G506*H506)</f>
        <v>0</v>
      </c>
      <c r="J506" s="26"/>
      <c r="K506" s="24"/>
    </row>
    <row r="507" spans="1:11" x14ac:dyDescent="0.25">
      <c r="A507" s="36"/>
      <c r="B507" s="48"/>
      <c r="C507" s="35"/>
      <c r="D507" s="43"/>
      <c r="E507" s="35"/>
      <c r="F507" s="49"/>
      <c r="G507" s="187"/>
      <c r="H507" s="45"/>
      <c r="I507" s="50"/>
      <c r="J507" s="26"/>
      <c r="K507" s="24"/>
    </row>
    <row r="508" spans="1:11" ht="29.25" x14ac:dyDescent="0.25">
      <c r="A508" s="36" t="s">
        <v>193</v>
      </c>
      <c r="B508" s="48" t="s">
        <v>201</v>
      </c>
      <c r="C508" s="31" t="s">
        <v>96</v>
      </c>
      <c r="D508" s="43">
        <v>129.99</v>
      </c>
      <c r="E508" s="35" t="s">
        <v>37</v>
      </c>
      <c r="F508" s="174">
        <f>$D$3</f>
        <v>0.4</v>
      </c>
      <c r="G508" s="187">
        <f t="shared" ref="G508:G510" si="110">SUM($D508*(1-$F508))</f>
        <v>77.994</v>
      </c>
      <c r="H508" s="45"/>
      <c r="I508" s="50">
        <f>SUM(G508*H508)</f>
        <v>0</v>
      </c>
      <c r="J508" s="26"/>
      <c r="K508" s="24"/>
    </row>
    <row r="509" spans="1:11" ht="29.25" x14ac:dyDescent="0.25">
      <c r="A509" s="36" t="s">
        <v>193</v>
      </c>
      <c r="B509" s="48" t="s">
        <v>201</v>
      </c>
      <c r="C509" s="31" t="s">
        <v>491</v>
      </c>
      <c r="D509" s="43">
        <v>129.99</v>
      </c>
      <c r="E509" s="35" t="s">
        <v>37</v>
      </c>
      <c r="F509" s="174">
        <f>$D$4</f>
        <v>0.45</v>
      </c>
      <c r="G509" s="187">
        <f t="shared" si="110"/>
        <v>71.494500000000016</v>
      </c>
      <c r="H509" s="45"/>
      <c r="I509" s="50">
        <f>SUM(G509*H509)</f>
        <v>0</v>
      </c>
      <c r="J509" s="26"/>
      <c r="K509" s="24"/>
    </row>
    <row r="510" spans="1:11" ht="29.25" x14ac:dyDescent="0.25">
      <c r="A510" s="36" t="s">
        <v>193</v>
      </c>
      <c r="B510" s="48" t="s">
        <v>201</v>
      </c>
      <c r="C510" s="31" t="s">
        <v>492</v>
      </c>
      <c r="D510" s="43">
        <v>129.99</v>
      </c>
      <c r="E510" s="35" t="s">
        <v>37</v>
      </c>
      <c r="F510" s="174">
        <f>$D$5</f>
        <v>0.5</v>
      </c>
      <c r="G510" s="187">
        <f t="shared" si="110"/>
        <v>64.995000000000005</v>
      </c>
      <c r="H510" s="45"/>
      <c r="I510" s="50">
        <f>SUM(G510*H510)</f>
        <v>0</v>
      </c>
      <c r="J510" s="26"/>
      <c r="K510" s="24"/>
    </row>
    <row r="511" spans="1:11" x14ac:dyDescent="0.25">
      <c r="A511" s="36"/>
      <c r="B511" s="48"/>
      <c r="C511" s="35"/>
      <c r="D511" s="43"/>
      <c r="E511" s="35"/>
      <c r="F511" s="49"/>
      <c r="G511" s="187"/>
      <c r="H511" s="45"/>
      <c r="I511" s="50"/>
      <c r="J511" s="26"/>
      <c r="K511" s="24"/>
    </row>
    <row r="512" spans="1:11" ht="29.25" x14ac:dyDescent="0.25">
      <c r="A512" s="36" t="s">
        <v>115</v>
      </c>
      <c r="B512" s="48" t="s">
        <v>278</v>
      </c>
      <c r="C512" s="31" t="s">
        <v>96</v>
      </c>
      <c r="D512" s="43">
        <v>18.260000000000002</v>
      </c>
      <c r="E512" s="35" t="s">
        <v>2</v>
      </c>
      <c r="F512" s="174">
        <f>$D$3</f>
        <v>0.4</v>
      </c>
      <c r="G512" s="187">
        <f t="shared" ref="G512:G514" si="111">SUM($D512*(1-$F512))</f>
        <v>10.956000000000001</v>
      </c>
      <c r="H512" s="45"/>
      <c r="I512" s="50">
        <f>SUM(G512*H512)</f>
        <v>0</v>
      </c>
      <c r="J512" s="26"/>
      <c r="K512" s="24"/>
    </row>
    <row r="513" spans="1:11" ht="29.25" x14ac:dyDescent="0.25">
      <c r="A513" s="36" t="s">
        <v>115</v>
      </c>
      <c r="B513" s="48" t="s">
        <v>278</v>
      </c>
      <c r="C513" s="31" t="s">
        <v>491</v>
      </c>
      <c r="D513" s="43">
        <v>18.260000000000002</v>
      </c>
      <c r="E513" s="35" t="s">
        <v>2</v>
      </c>
      <c r="F513" s="174">
        <f>$D$4</f>
        <v>0.45</v>
      </c>
      <c r="G513" s="187">
        <f t="shared" si="111"/>
        <v>10.043000000000001</v>
      </c>
      <c r="H513" s="45"/>
      <c r="I513" s="50">
        <f>SUM(G513*H513)</f>
        <v>0</v>
      </c>
      <c r="J513" s="26"/>
      <c r="K513" s="24"/>
    </row>
    <row r="514" spans="1:11" ht="29.25" x14ac:dyDescent="0.25">
      <c r="A514" s="36" t="s">
        <v>115</v>
      </c>
      <c r="B514" s="48" t="s">
        <v>278</v>
      </c>
      <c r="C514" s="31" t="s">
        <v>492</v>
      </c>
      <c r="D514" s="43">
        <v>18.260000000000002</v>
      </c>
      <c r="E514" s="35" t="s">
        <v>2</v>
      </c>
      <c r="F514" s="174">
        <f>$D$5</f>
        <v>0.5</v>
      </c>
      <c r="G514" s="187">
        <f t="shared" si="111"/>
        <v>9.1300000000000008</v>
      </c>
      <c r="H514" s="45"/>
      <c r="I514" s="50">
        <f>SUM(G514*H514)</f>
        <v>0</v>
      </c>
      <c r="J514" s="26"/>
      <c r="K514" s="24"/>
    </row>
    <row r="515" spans="1:11" x14ac:dyDescent="0.25">
      <c r="A515" s="36"/>
      <c r="B515" s="48"/>
      <c r="C515" s="35"/>
      <c r="D515" s="43"/>
      <c r="E515" s="35"/>
      <c r="F515" s="49"/>
      <c r="G515" s="187"/>
      <c r="H515" s="45"/>
      <c r="I515" s="50"/>
      <c r="J515" s="26"/>
      <c r="K515" s="24"/>
    </row>
    <row r="516" spans="1:11" s="6" customFormat="1" x14ac:dyDescent="0.25">
      <c r="A516" s="36" t="s">
        <v>268</v>
      </c>
      <c r="B516" s="48" t="s">
        <v>302</v>
      </c>
      <c r="C516" s="35" t="s">
        <v>47</v>
      </c>
      <c r="D516" s="43">
        <v>37.31</v>
      </c>
      <c r="E516" s="35" t="s">
        <v>2</v>
      </c>
      <c r="F516" s="174">
        <f>$D$3</f>
        <v>0.4</v>
      </c>
      <c r="G516" s="187">
        <f t="shared" ref="G516:G518" si="112">SUM($D516*(1-$F516))</f>
        <v>22.385999999999999</v>
      </c>
      <c r="H516" s="45"/>
      <c r="I516" s="50">
        <f>SUM(G516*H516)</f>
        <v>0</v>
      </c>
      <c r="J516" s="28"/>
      <c r="K516" s="24"/>
    </row>
    <row r="517" spans="1:11" s="6" customFormat="1" x14ac:dyDescent="0.25">
      <c r="A517" s="36" t="s">
        <v>268</v>
      </c>
      <c r="B517" s="48" t="s">
        <v>302</v>
      </c>
      <c r="C517" s="35" t="s">
        <v>493</v>
      </c>
      <c r="D517" s="43">
        <v>37.31</v>
      </c>
      <c r="E517" s="35" t="s">
        <v>2</v>
      </c>
      <c r="F517" s="174">
        <f>$D$4</f>
        <v>0.45</v>
      </c>
      <c r="G517" s="187">
        <f t="shared" si="112"/>
        <v>20.520500000000002</v>
      </c>
      <c r="H517" s="45"/>
      <c r="I517" s="50">
        <f>SUM(G517*H517)</f>
        <v>0</v>
      </c>
      <c r="J517" s="28"/>
      <c r="K517" s="24"/>
    </row>
    <row r="518" spans="1:11" s="6" customFormat="1" x14ac:dyDescent="0.25">
      <c r="A518" s="36" t="s">
        <v>268</v>
      </c>
      <c r="B518" s="48" t="s">
        <v>302</v>
      </c>
      <c r="C518" s="35" t="s">
        <v>494</v>
      </c>
      <c r="D518" s="43">
        <v>37.31</v>
      </c>
      <c r="E518" s="35" t="s">
        <v>2</v>
      </c>
      <c r="F518" s="174">
        <f>$D$5</f>
        <v>0.5</v>
      </c>
      <c r="G518" s="187">
        <f t="shared" si="112"/>
        <v>18.655000000000001</v>
      </c>
      <c r="H518" s="45"/>
      <c r="I518" s="50">
        <f>SUM(G518*H518)</f>
        <v>0</v>
      </c>
      <c r="J518" s="28"/>
      <c r="K518" s="24"/>
    </row>
    <row r="519" spans="1:11" s="6" customFormat="1" x14ac:dyDescent="0.25">
      <c r="A519" s="36"/>
      <c r="B519" s="48"/>
      <c r="C519" s="35"/>
      <c r="D519" s="43"/>
      <c r="E519" s="35"/>
      <c r="F519" s="49"/>
      <c r="G519" s="187"/>
      <c r="H519" s="45"/>
      <c r="I519" s="50"/>
      <c r="J519" s="28"/>
      <c r="K519" s="24"/>
    </row>
    <row r="520" spans="1:11" ht="29.25" x14ac:dyDescent="0.25">
      <c r="A520" s="29" t="s">
        <v>39</v>
      </c>
      <c r="B520" s="48" t="s">
        <v>353</v>
      </c>
      <c r="C520" s="35" t="s">
        <v>37</v>
      </c>
      <c r="D520" s="43">
        <v>127.14</v>
      </c>
      <c r="E520" s="35" t="s">
        <v>37</v>
      </c>
      <c r="F520" s="174">
        <f>$D$3</f>
        <v>0.4</v>
      </c>
      <c r="G520" s="187">
        <f t="shared" ref="G520:G522" si="113">SUM($D520*(1-$F520))</f>
        <v>76.283999999999992</v>
      </c>
      <c r="H520" s="45"/>
      <c r="I520" s="50">
        <f>SUM(G520*H520)</f>
        <v>0</v>
      </c>
      <c r="J520" s="26"/>
      <c r="K520" s="24"/>
    </row>
    <row r="521" spans="1:11" ht="29.25" x14ac:dyDescent="0.25">
      <c r="A521" s="29" t="s">
        <v>39</v>
      </c>
      <c r="B521" s="48" t="s">
        <v>353</v>
      </c>
      <c r="C521" s="35" t="s">
        <v>519</v>
      </c>
      <c r="D521" s="43">
        <v>127.14</v>
      </c>
      <c r="E521" s="35" t="s">
        <v>37</v>
      </c>
      <c r="F521" s="174">
        <f>$D$4</f>
        <v>0.45</v>
      </c>
      <c r="G521" s="187">
        <f t="shared" si="113"/>
        <v>69.927000000000007</v>
      </c>
      <c r="H521" s="45"/>
      <c r="I521" s="50">
        <f>SUM(G521*H521)</f>
        <v>0</v>
      </c>
      <c r="J521" s="26"/>
      <c r="K521" s="24"/>
    </row>
    <row r="522" spans="1:11" ht="29.25" x14ac:dyDescent="0.25">
      <c r="A522" s="29" t="s">
        <v>39</v>
      </c>
      <c r="B522" s="48" t="s">
        <v>353</v>
      </c>
      <c r="C522" s="35" t="s">
        <v>520</v>
      </c>
      <c r="D522" s="43">
        <v>127.14</v>
      </c>
      <c r="E522" s="35" t="s">
        <v>37</v>
      </c>
      <c r="F522" s="174">
        <f>$D$5</f>
        <v>0.5</v>
      </c>
      <c r="G522" s="187">
        <f t="shared" si="113"/>
        <v>63.57</v>
      </c>
      <c r="H522" s="45"/>
      <c r="I522" s="50">
        <f>SUM(G522*H522)</f>
        <v>0</v>
      </c>
      <c r="J522" s="26"/>
      <c r="K522" s="24"/>
    </row>
    <row r="523" spans="1:11" x14ac:dyDescent="0.25">
      <c r="A523" s="29"/>
      <c r="B523" s="48"/>
      <c r="C523" s="35"/>
      <c r="D523" s="43"/>
      <c r="E523" s="35"/>
      <c r="F523" s="49"/>
      <c r="G523" s="187"/>
      <c r="H523" s="45"/>
      <c r="I523" s="50"/>
      <c r="J523" s="26"/>
      <c r="K523" s="24"/>
    </row>
    <row r="524" spans="1:11" ht="29.25" x14ac:dyDescent="0.25">
      <c r="A524" s="29" t="s">
        <v>40</v>
      </c>
      <c r="B524" s="48" t="s">
        <v>76</v>
      </c>
      <c r="C524" s="42" t="s">
        <v>38</v>
      </c>
      <c r="D524" s="43">
        <v>31</v>
      </c>
      <c r="E524" s="47" t="s">
        <v>2</v>
      </c>
      <c r="F524" s="174">
        <f>$D$3</f>
        <v>0.4</v>
      </c>
      <c r="G524" s="187">
        <f t="shared" ref="G524:G526" si="114">SUM($D524*(1-$F524))</f>
        <v>18.599999999999998</v>
      </c>
      <c r="H524" s="45"/>
      <c r="I524" s="50">
        <f>SUM(G524*H524)</f>
        <v>0</v>
      </c>
      <c r="J524" s="26"/>
      <c r="K524" s="24"/>
    </row>
    <row r="525" spans="1:11" ht="29.25" x14ac:dyDescent="0.25">
      <c r="A525" s="29" t="s">
        <v>40</v>
      </c>
      <c r="B525" s="48" t="s">
        <v>76</v>
      </c>
      <c r="C525" s="42" t="s">
        <v>521</v>
      </c>
      <c r="D525" s="43">
        <v>31</v>
      </c>
      <c r="E525" s="47" t="s">
        <v>2</v>
      </c>
      <c r="F525" s="174">
        <f>$D$4</f>
        <v>0.45</v>
      </c>
      <c r="G525" s="187">
        <f t="shared" si="114"/>
        <v>17.05</v>
      </c>
      <c r="H525" s="45"/>
      <c r="I525" s="50">
        <f>SUM(G525*H525)</f>
        <v>0</v>
      </c>
      <c r="J525" s="26"/>
      <c r="K525" s="24"/>
    </row>
    <row r="526" spans="1:11" ht="29.25" x14ac:dyDescent="0.25">
      <c r="A526" s="29" t="s">
        <v>40</v>
      </c>
      <c r="B526" s="48" t="s">
        <v>76</v>
      </c>
      <c r="C526" s="42" t="s">
        <v>522</v>
      </c>
      <c r="D526" s="43">
        <v>31</v>
      </c>
      <c r="E526" s="47" t="s">
        <v>2</v>
      </c>
      <c r="F526" s="174">
        <f>$D$5</f>
        <v>0.5</v>
      </c>
      <c r="G526" s="187">
        <f t="shared" si="114"/>
        <v>15.5</v>
      </c>
      <c r="H526" s="45"/>
      <c r="I526" s="50">
        <f>SUM(G526*H526)</f>
        <v>0</v>
      </c>
      <c r="J526" s="26"/>
      <c r="K526" s="24"/>
    </row>
    <row r="527" spans="1:11" x14ac:dyDescent="0.25">
      <c r="A527" s="29"/>
      <c r="B527" s="48"/>
      <c r="C527" s="42"/>
      <c r="D527" s="43"/>
      <c r="E527" s="47"/>
      <c r="F527" s="49"/>
      <c r="G527" s="187"/>
      <c r="H527" s="45"/>
      <c r="I527" s="50"/>
      <c r="J527" s="26"/>
      <c r="K527" s="24"/>
    </row>
    <row r="528" spans="1:11" ht="29.25" x14ac:dyDescent="0.25">
      <c r="A528" s="29" t="s">
        <v>41</v>
      </c>
      <c r="B528" s="48" t="s">
        <v>75</v>
      </c>
      <c r="C528" s="42" t="s">
        <v>38</v>
      </c>
      <c r="D528" s="43">
        <v>39.81</v>
      </c>
      <c r="E528" s="47" t="s">
        <v>2</v>
      </c>
      <c r="F528" s="174">
        <f>$D$3</f>
        <v>0.4</v>
      </c>
      <c r="G528" s="187">
        <f t="shared" ref="G528:G530" si="115">SUM($D528*(1-$F528))</f>
        <v>23.885999999999999</v>
      </c>
      <c r="H528" s="45"/>
      <c r="I528" s="50">
        <f>SUM(G528*H528)</f>
        <v>0</v>
      </c>
      <c r="J528" s="26"/>
      <c r="K528" s="24"/>
    </row>
    <row r="529" spans="1:11" ht="29.25" x14ac:dyDescent="0.25">
      <c r="A529" s="29" t="s">
        <v>41</v>
      </c>
      <c r="B529" s="48" t="s">
        <v>75</v>
      </c>
      <c r="C529" s="42" t="s">
        <v>521</v>
      </c>
      <c r="D529" s="43">
        <v>39.81</v>
      </c>
      <c r="E529" s="47" t="s">
        <v>2</v>
      </c>
      <c r="F529" s="174">
        <f>$D$4</f>
        <v>0.45</v>
      </c>
      <c r="G529" s="187">
        <f t="shared" si="115"/>
        <v>21.895500000000002</v>
      </c>
      <c r="H529" s="45"/>
      <c r="I529" s="50">
        <f>SUM(G529*H529)</f>
        <v>0</v>
      </c>
      <c r="J529" s="26"/>
      <c r="K529" s="24"/>
    </row>
    <row r="530" spans="1:11" ht="29.25" x14ac:dyDescent="0.25">
      <c r="A530" s="29" t="s">
        <v>41</v>
      </c>
      <c r="B530" s="48" t="s">
        <v>75</v>
      </c>
      <c r="C530" s="42" t="s">
        <v>522</v>
      </c>
      <c r="D530" s="43">
        <v>39.81</v>
      </c>
      <c r="E530" s="47" t="s">
        <v>2</v>
      </c>
      <c r="F530" s="174">
        <f>$D$5</f>
        <v>0.5</v>
      </c>
      <c r="G530" s="187">
        <f t="shared" si="115"/>
        <v>19.905000000000001</v>
      </c>
      <c r="H530" s="45"/>
      <c r="I530" s="50">
        <f>SUM(G530*H530)</f>
        <v>0</v>
      </c>
      <c r="J530" s="26"/>
      <c r="K530" s="24"/>
    </row>
    <row r="531" spans="1:11" x14ac:dyDescent="0.25">
      <c r="A531" s="29"/>
      <c r="B531" s="48"/>
      <c r="C531" s="42"/>
      <c r="D531" s="43"/>
      <c r="E531" s="47"/>
      <c r="F531" s="49"/>
      <c r="G531" s="187"/>
      <c r="H531" s="45"/>
      <c r="I531" s="50"/>
      <c r="J531" s="26"/>
      <c r="K531" s="24"/>
    </row>
    <row r="532" spans="1:11" ht="29.25" x14ac:dyDescent="0.25">
      <c r="A532" s="29" t="s">
        <v>419</v>
      </c>
      <c r="B532" s="48" t="s">
        <v>420</v>
      </c>
      <c r="C532" s="42" t="s">
        <v>38</v>
      </c>
      <c r="D532" s="43">
        <v>39.81</v>
      </c>
      <c r="E532" s="47" t="s">
        <v>2</v>
      </c>
      <c r="F532" s="174">
        <f>$D$3</f>
        <v>0.4</v>
      </c>
      <c r="G532" s="187">
        <f t="shared" ref="G532:G534" si="116">SUM($D532*(1-$F532))</f>
        <v>23.885999999999999</v>
      </c>
      <c r="H532" s="45"/>
      <c r="I532" s="50">
        <f>SUM(G532*H532)</f>
        <v>0</v>
      </c>
      <c r="J532" s="26"/>
      <c r="K532" s="24"/>
    </row>
    <row r="533" spans="1:11" ht="29.25" x14ac:dyDescent="0.25">
      <c r="A533" s="29" t="s">
        <v>419</v>
      </c>
      <c r="B533" s="48" t="s">
        <v>420</v>
      </c>
      <c r="C533" s="42" t="s">
        <v>521</v>
      </c>
      <c r="D533" s="43">
        <v>39.81</v>
      </c>
      <c r="E533" s="47" t="s">
        <v>2</v>
      </c>
      <c r="F533" s="174">
        <f>$D$4</f>
        <v>0.45</v>
      </c>
      <c r="G533" s="187">
        <f t="shared" si="116"/>
        <v>21.895500000000002</v>
      </c>
      <c r="H533" s="45"/>
      <c r="I533" s="50">
        <f>SUM(G533*H533)</f>
        <v>0</v>
      </c>
      <c r="J533" s="26"/>
      <c r="K533" s="24"/>
    </row>
    <row r="534" spans="1:11" ht="29.25" x14ac:dyDescent="0.25">
      <c r="A534" s="29" t="s">
        <v>419</v>
      </c>
      <c r="B534" s="48" t="s">
        <v>420</v>
      </c>
      <c r="C534" s="42" t="s">
        <v>522</v>
      </c>
      <c r="D534" s="43">
        <v>39.81</v>
      </c>
      <c r="E534" s="47" t="s">
        <v>2</v>
      </c>
      <c r="F534" s="174">
        <f>$D$5</f>
        <v>0.5</v>
      </c>
      <c r="G534" s="187">
        <f t="shared" si="116"/>
        <v>19.905000000000001</v>
      </c>
      <c r="H534" s="45"/>
      <c r="I534" s="50">
        <f>SUM(G534*H534)</f>
        <v>0</v>
      </c>
      <c r="J534" s="26"/>
      <c r="K534" s="24"/>
    </row>
    <row r="535" spans="1:11" x14ac:dyDescent="0.25">
      <c r="A535" s="29"/>
      <c r="B535" s="48"/>
      <c r="C535" s="42"/>
      <c r="D535" s="43"/>
      <c r="E535" s="47"/>
      <c r="F535" s="49"/>
      <c r="G535" s="187"/>
      <c r="H535" s="45"/>
      <c r="I535" s="50"/>
      <c r="J535" s="26"/>
      <c r="K535" s="24"/>
    </row>
    <row r="536" spans="1:11" ht="29.25" x14ac:dyDescent="0.25">
      <c r="A536" s="29" t="s">
        <v>421</v>
      </c>
      <c r="B536" s="48" t="s">
        <v>422</v>
      </c>
      <c r="C536" s="42" t="s">
        <v>38</v>
      </c>
      <c r="D536" s="43">
        <v>39.81</v>
      </c>
      <c r="E536" s="47" t="s">
        <v>2</v>
      </c>
      <c r="F536" s="174">
        <f>$D$3</f>
        <v>0.4</v>
      </c>
      <c r="G536" s="187">
        <f t="shared" ref="G536:G538" si="117">SUM($D536*(1-$F536))</f>
        <v>23.885999999999999</v>
      </c>
      <c r="H536" s="45"/>
      <c r="I536" s="50">
        <f>SUM(G536*H536)</f>
        <v>0</v>
      </c>
      <c r="J536" s="26"/>
      <c r="K536" s="24"/>
    </row>
    <row r="537" spans="1:11" ht="29.25" x14ac:dyDescent="0.25">
      <c r="A537" s="29" t="s">
        <v>421</v>
      </c>
      <c r="B537" s="48" t="s">
        <v>422</v>
      </c>
      <c r="C537" s="42" t="s">
        <v>521</v>
      </c>
      <c r="D537" s="43">
        <v>39.81</v>
      </c>
      <c r="E537" s="47" t="s">
        <v>2</v>
      </c>
      <c r="F537" s="174">
        <f>$D$4</f>
        <v>0.45</v>
      </c>
      <c r="G537" s="187">
        <f t="shared" si="117"/>
        <v>21.895500000000002</v>
      </c>
      <c r="H537" s="45"/>
      <c r="I537" s="50">
        <f>SUM(G537*H537)</f>
        <v>0</v>
      </c>
      <c r="J537" s="26"/>
      <c r="K537" s="24"/>
    </row>
    <row r="538" spans="1:11" ht="29.25" x14ac:dyDescent="0.25">
      <c r="A538" s="29" t="s">
        <v>421</v>
      </c>
      <c r="B538" s="48" t="s">
        <v>422</v>
      </c>
      <c r="C538" s="42" t="s">
        <v>522</v>
      </c>
      <c r="D538" s="43">
        <v>39.81</v>
      </c>
      <c r="E538" s="47" t="s">
        <v>2</v>
      </c>
      <c r="F538" s="174">
        <f>$D$5</f>
        <v>0.5</v>
      </c>
      <c r="G538" s="187">
        <f t="shared" si="117"/>
        <v>19.905000000000001</v>
      </c>
      <c r="H538" s="45"/>
      <c r="I538" s="50">
        <f>SUM(G538*H538)</f>
        <v>0</v>
      </c>
      <c r="J538" s="26"/>
      <c r="K538" s="24"/>
    </row>
    <row r="539" spans="1:11" x14ac:dyDescent="0.25">
      <c r="A539" s="29"/>
      <c r="B539" s="48"/>
      <c r="C539" s="42"/>
      <c r="D539" s="43"/>
      <c r="E539" s="47"/>
      <c r="F539" s="49"/>
      <c r="G539" s="187"/>
      <c r="H539" s="45"/>
      <c r="I539" s="50"/>
      <c r="J539" s="26"/>
      <c r="K539" s="24"/>
    </row>
    <row r="540" spans="1:11" ht="43.5" x14ac:dyDescent="0.25">
      <c r="A540" s="29" t="s">
        <v>423</v>
      </c>
      <c r="B540" s="48" t="s">
        <v>424</v>
      </c>
      <c r="C540" s="42" t="s">
        <v>38</v>
      </c>
      <c r="D540" s="43">
        <v>75.599999999999994</v>
      </c>
      <c r="E540" s="47" t="s">
        <v>2</v>
      </c>
      <c r="F540" s="174">
        <f>$D$3</f>
        <v>0.4</v>
      </c>
      <c r="G540" s="187">
        <f t="shared" ref="G540:G542" si="118">SUM($D540*(1-$F540))</f>
        <v>45.359999999999992</v>
      </c>
      <c r="H540" s="45"/>
      <c r="I540" s="50">
        <f>SUM(G540*H540)</f>
        <v>0</v>
      </c>
      <c r="J540" s="26"/>
      <c r="K540" s="24"/>
    </row>
    <row r="541" spans="1:11" ht="43.5" x14ac:dyDescent="0.25">
      <c r="A541" s="29" t="s">
        <v>423</v>
      </c>
      <c r="B541" s="48" t="s">
        <v>424</v>
      </c>
      <c r="C541" s="42" t="s">
        <v>521</v>
      </c>
      <c r="D541" s="43">
        <v>75.599999999999994</v>
      </c>
      <c r="E541" s="47" t="s">
        <v>2</v>
      </c>
      <c r="F541" s="174">
        <f>$D$4</f>
        <v>0.45</v>
      </c>
      <c r="G541" s="187">
        <f t="shared" si="118"/>
        <v>41.58</v>
      </c>
      <c r="H541" s="45"/>
      <c r="I541" s="50">
        <f>SUM(G541*H541)</f>
        <v>0</v>
      </c>
      <c r="J541" s="26"/>
      <c r="K541" s="24"/>
    </row>
    <row r="542" spans="1:11" ht="43.5" x14ac:dyDescent="0.25">
      <c r="A542" s="29" t="s">
        <v>423</v>
      </c>
      <c r="B542" s="48" t="s">
        <v>424</v>
      </c>
      <c r="C542" s="42" t="s">
        <v>522</v>
      </c>
      <c r="D542" s="43">
        <v>75.599999999999994</v>
      </c>
      <c r="E542" s="47" t="s">
        <v>2</v>
      </c>
      <c r="F542" s="174">
        <f>$D$5</f>
        <v>0.5</v>
      </c>
      <c r="G542" s="187">
        <f t="shared" si="118"/>
        <v>37.799999999999997</v>
      </c>
      <c r="H542" s="45"/>
      <c r="I542" s="50">
        <f>SUM(G542*H542)</f>
        <v>0</v>
      </c>
      <c r="J542" s="26"/>
      <c r="K542" s="24"/>
    </row>
    <row r="543" spans="1:11" x14ac:dyDescent="0.25">
      <c r="A543" s="29"/>
      <c r="B543" s="48"/>
      <c r="C543" s="42"/>
      <c r="D543" s="43"/>
      <c r="E543" s="47"/>
      <c r="F543" s="49"/>
      <c r="G543" s="187"/>
      <c r="H543" s="45"/>
      <c r="I543" s="50"/>
      <c r="J543" s="26"/>
      <c r="K543" s="24"/>
    </row>
    <row r="544" spans="1:11" ht="29.25" x14ac:dyDescent="0.25">
      <c r="A544" s="29" t="s">
        <v>234</v>
      </c>
      <c r="B544" s="48" t="s">
        <v>425</v>
      </c>
      <c r="C544" s="35" t="s">
        <v>37</v>
      </c>
      <c r="D544" s="43">
        <v>127.14</v>
      </c>
      <c r="E544" s="35" t="s">
        <v>37</v>
      </c>
      <c r="F544" s="174">
        <f>$D$3</f>
        <v>0.4</v>
      </c>
      <c r="G544" s="187">
        <f t="shared" ref="G544:G546" si="119">SUM($D544*(1-$F544))</f>
        <v>76.283999999999992</v>
      </c>
      <c r="H544" s="45"/>
      <c r="I544" s="50">
        <f>SUM(G544*H544)</f>
        <v>0</v>
      </c>
      <c r="J544" s="26"/>
      <c r="K544" s="24"/>
    </row>
    <row r="545" spans="1:11" ht="29.25" x14ac:dyDescent="0.25">
      <c r="A545" s="29" t="s">
        <v>234</v>
      </c>
      <c r="B545" s="48" t="s">
        <v>425</v>
      </c>
      <c r="C545" s="35" t="s">
        <v>519</v>
      </c>
      <c r="D545" s="43">
        <v>127.14</v>
      </c>
      <c r="E545" s="35" t="s">
        <v>37</v>
      </c>
      <c r="F545" s="174">
        <f>$D$4</f>
        <v>0.45</v>
      </c>
      <c r="G545" s="187">
        <f t="shared" si="119"/>
        <v>69.927000000000007</v>
      </c>
      <c r="H545" s="45"/>
      <c r="I545" s="50">
        <f>SUM(G545*H545)</f>
        <v>0</v>
      </c>
      <c r="J545" s="26"/>
      <c r="K545" s="24"/>
    </row>
    <row r="546" spans="1:11" ht="29.25" x14ac:dyDescent="0.25">
      <c r="A546" s="29" t="s">
        <v>234</v>
      </c>
      <c r="B546" s="48" t="s">
        <v>425</v>
      </c>
      <c r="C546" s="35" t="s">
        <v>520</v>
      </c>
      <c r="D546" s="43">
        <v>127.14</v>
      </c>
      <c r="E546" s="35" t="s">
        <v>37</v>
      </c>
      <c r="F546" s="174">
        <f>$D$5</f>
        <v>0.5</v>
      </c>
      <c r="G546" s="187">
        <f t="shared" si="119"/>
        <v>63.57</v>
      </c>
      <c r="H546" s="45"/>
      <c r="I546" s="50">
        <f>SUM(G546*H546)</f>
        <v>0</v>
      </c>
      <c r="J546" s="26"/>
      <c r="K546" s="24"/>
    </row>
    <row r="547" spans="1:11" x14ac:dyDescent="0.25">
      <c r="A547" s="29"/>
      <c r="B547" s="48"/>
      <c r="C547" s="35"/>
      <c r="D547" s="43"/>
      <c r="E547" s="35"/>
      <c r="F547" s="49"/>
      <c r="G547" s="187"/>
      <c r="H547" s="45"/>
      <c r="I547" s="50"/>
      <c r="J547" s="26"/>
      <c r="K547" s="24"/>
    </row>
    <row r="548" spans="1:11" ht="29.25" x14ac:dyDescent="0.25">
      <c r="A548" s="29" t="s">
        <v>233</v>
      </c>
      <c r="B548" s="48" t="s">
        <v>426</v>
      </c>
      <c r="C548" s="42" t="s">
        <v>38</v>
      </c>
      <c r="D548" s="43">
        <v>31</v>
      </c>
      <c r="E548" s="47" t="s">
        <v>2</v>
      </c>
      <c r="F548" s="174">
        <f>$D$3</f>
        <v>0.4</v>
      </c>
      <c r="G548" s="187">
        <f t="shared" ref="G548:G550" si="120">SUM($D548*(1-$F548))</f>
        <v>18.599999999999998</v>
      </c>
      <c r="H548" s="45"/>
      <c r="I548" s="50">
        <f>SUM(G548*H548)</f>
        <v>0</v>
      </c>
      <c r="J548" s="26"/>
      <c r="K548" s="24"/>
    </row>
    <row r="549" spans="1:11" ht="29.25" x14ac:dyDescent="0.25">
      <c r="A549" s="29" t="s">
        <v>233</v>
      </c>
      <c r="B549" s="48" t="s">
        <v>426</v>
      </c>
      <c r="C549" s="42" t="s">
        <v>521</v>
      </c>
      <c r="D549" s="43">
        <v>31</v>
      </c>
      <c r="E549" s="47" t="s">
        <v>2</v>
      </c>
      <c r="F549" s="174">
        <f>$D$4</f>
        <v>0.45</v>
      </c>
      <c r="G549" s="187">
        <f t="shared" si="120"/>
        <v>17.05</v>
      </c>
      <c r="H549" s="45"/>
      <c r="I549" s="50">
        <f>SUM(G549*H549)</f>
        <v>0</v>
      </c>
      <c r="J549" s="26"/>
      <c r="K549" s="24"/>
    </row>
    <row r="550" spans="1:11" ht="29.25" x14ac:dyDescent="0.25">
      <c r="A550" s="29" t="s">
        <v>233</v>
      </c>
      <c r="B550" s="48" t="s">
        <v>426</v>
      </c>
      <c r="C550" s="42" t="s">
        <v>522</v>
      </c>
      <c r="D550" s="43">
        <v>31</v>
      </c>
      <c r="E550" s="47" t="s">
        <v>2</v>
      </c>
      <c r="F550" s="174">
        <f>$D$5</f>
        <v>0.5</v>
      </c>
      <c r="G550" s="187">
        <f t="shared" si="120"/>
        <v>15.5</v>
      </c>
      <c r="H550" s="45"/>
      <c r="I550" s="50">
        <f>SUM(G550*H550)</f>
        <v>0</v>
      </c>
      <c r="J550" s="26"/>
      <c r="K550" s="24"/>
    </row>
    <row r="551" spans="1:11" x14ac:dyDescent="0.25">
      <c r="A551" s="29"/>
      <c r="B551" s="48"/>
      <c r="C551" s="42"/>
      <c r="D551" s="43"/>
      <c r="E551" s="47"/>
      <c r="F551" s="49"/>
      <c r="G551" s="187"/>
      <c r="H551" s="45"/>
      <c r="I551" s="50"/>
      <c r="J551" s="26"/>
      <c r="K551" s="24"/>
    </row>
    <row r="552" spans="1:11" ht="29.25" x14ac:dyDescent="0.25">
      <c r="A552" s="29" t="s">
        <v>232</v>
      </c>
      <c r="B552" s="48" t="s">
        <v>427</v>
      </c>
      <c r="C552" s="42" t="s">
        <v>38</v>
      </c>
      <c r="D552" s="43">
        <v>39.81</v>
      </c>
      <c r="E552" s="47" t="s">
        <v>2</v>
      </c>
      <c r="F552" s="174">
        <f>$D$3</f>
        <v>0.4</v>
      </c>
      <c r="G552" s="187">
        <f t="shared" ref="G552:G554" si="121">SUM($D552*(1-$F552))</f>
        <v>23.885999999999999</v>
      </c>
      <c r="H552" s="45"/>
      <c r="I552" s="50">
        <f>SUM(G552*H552)</f>
        <v>0</v>
      </c>
      <c r="J552" s="26"/>
      <c r="K552" s="24"/>
    </row>
    <row r="553" spans="1:11" ht="29.25" x14ac:dyDescent="0.25">
      <c r="A553" s="29" t="s">
        <v>232</v>
      </c>
      <c r="B553" s="48" t="s">
        <v>427</v>
      </c>
      <c r="C553" s="42" t="s">
        <v>521</v>
      </c>
      <c r="D553" s="43">
        <v>39.81</v>
      </c>
      <c r="E553" s="47" t="s">
        <v>2</v>
      </c>
      <c r="F553" s="174">
        <f>$D$4</f>
        <v>0.45</v>
      </c>
      <c r="G553" s="187">
        <f t="shared" si="121"/>
        <v>21.895500000000002</v>
      </c>
      <c r="H553" s="45"/>
      <c r="I553" s="50">
        <f>SUM(G553*H553)</f>
        <v>0</v>
      </c>
      <c r="J553" s="26"/>
      <c r="K553" s="24"/>
    </row>
    <row r="554" spans="1:11" ht="29.25" x14ac:dyDescent="0.25">
      <c r="A554" s="29" t="s">
        <v>232</v>
      </c>
      <c r="B554" s="48" t="s">
        <v>427</v>
      </c>
      <c r="C554" s="42" t="s">
        <v>522</v>
      </c>
      <c r="D554" s="43">
        <v>39.81</v>
      </c>
      <c r="E554" s="47" t="s">
        <v>2</v>
      </c>
      <c r="F554" s="174">
        <f>$D$5</f>
        <v>0.5</v>
      </c>
      <c r="G554" s="187">
        <f t="shared" si="121"/>
        <v>19.905000000000001</v>
      </c>
      <c r="H554" s="45"/>
      <c r="I554" s="50">
        <f>SUM(G554*H554)</f>
        <v>0</v>
      </c>
      <c r="J554" s="26"/>
      <c r="K554" s="24"/>
    </row>
    <row r="555" spans="1:11" x14ac:dyDescent="0.25">
      <c r="A555" s="29"/>
      <c r="B555" s="48"/>
      <c r="C555" s="42"/>
      <c r="D555" s="43"/>
      <c r="E555" s="47"/>
      <c r="F555" s="49"/>
      <c r="G555" s="187"/>
      <c r="H555" s="45"/>
      <c r="I555" s="50"/>
      <c r="J555" s="26"/>
      <c r="K555" s="24"/>
    </row>
    <row r="556" spans="1:11" ht="29.25" x14ac:dyDescent="0.25">
      <c r="A556" s="29" t="s">
        <v>428</v>
      </c>
      <c r="B556" s="48" t="s">
        <v>429</v>
      </c>
      <c r="C556" s="42" t="s">
        <v>38</v>
      </c>
      <c r="D556" s="43">
        <v>39.81</v>
      </c>
      <c r="E556" s="47" t="s">
        <v>2</v>
      </c>
      <c r="F556" s="174">
        <f>$D$3</f>
        <v>0.4</v>
      </c>
      <c r="G556" s="187">
        <f t="shared" ref="G556:G558" si="122">SUM($D556*(1-$F556))</f>
        <v>23.885999999999999</v>
      </c>
      <c r="H556" s="45"/>
      <c r="I556" s="50">
        <f>SUM(G556*H556)</f>
        <v>0</v>
      </c>
      <c r="J556" s="26"/>
      <c r="K556" s="24"/>
    </row>
    <row r="557" spans="1:11" ht="29.25" x14ac:dyDescent="0.25">
      <c r="A557" s="29" t="s">
        <v>428</v>
      </c>
      <c r="B557" s="48" t="s">
        <v>429</v>
      </c>
      <c r="C557" s="42" t="s">
        <v>521</v>
      </c>
      <c r="D557" s="43">
        <v>39.81</v>
      </c>
      <c r="E557" s="47" t="s">
        <v>2</v>
      </c>
      <c r="F557" s="174">
        <f>$D$4</f>
        <v>0.45</v>
      </c>
      <c r="G557" s="187">
        <f t="shared" si="122"/>
        <v>21.895500000000002</v>
      </c>
      <c r="H557" s="45"/>
      <c r="I557" s="50">
        <f>SUM(G557*H557)</f>
        <v>0</v>
      </c>
      <c r="J557" s="26"/>
      <c r="K557" s="24"/>
    </row>
    <row r="558" spans="1:11" ht="29.25" x14ac:dyDescent="0.25">
      <c r="A558" s="29" t="s">
        <v>428</v>
      </c>
      <c r="B558" s="48" t="s">
        <v>429</v>
      </c>
      <c r="C558" s="42" t="s">
        <v>522</v>
      </c>
      <c r="D558" s="43">
        <v>39.81</v>
      </c>
      <c r="E558" s="47" t="s">
        <v>2</v>
      </c>
      <c r="F558" s="174">
        <f>$D$5</f>
        <v>0.5</v>
      </c>
      <c r="G558" s="187">
        <f t="shared" si="122"/>
        <v>19.905000000000001</v>
      </c>
      <c r="H558" s="45"/>
      <c r="I558" s="50">
        <f>SUM(G558*H558)</f>
        <v>0</v>
      </c>
      <c r="J558" s="26"/>
      <c r="K558" s="24"/>
    </row>
    <row r="559" spans="1:11" x14ac:dyDescent="0.25">
      <c r="A559" s="29"/>
      <c r="B559" s="48"/>
      <c r="C559" s="42"/>
      <c r="D559" s="43"/>
      <c r="E559" s="47"/>
      <c r="F559" s="49"/>
      <c r="G559" s="187"/>
      <c r="H559" s="45"/>
      <c r="I559" s="50"/>
      <c r="J559" s="26"/>
      <c r="K559" s="24"/>
    </row>
    <row r="560" spans="1:11" ht="29.25" x14ac:dyDescent="0.25">
      <c r="A560" s="29" t="s">
        <v>430</v>
      </c>
      <c r="B560" s="48" t="s">
        <v>431</v>
      </c>
      <c r="C560" s="42" t="s">
        <v>38</v>
      </c>
      <c r="D560" s="43">
        <v>39.81</v>
      </c>
      <c r="E560" s="47" t="s">
        <v>2</v>
      </c>
      <c r="F560" s="174">
        <f>$D$3</f>
        <v>0.4</v>
      </c>
      <c r="G560" s="187">
        <f t="shared" ref="G560:G562" si="123">SUM($D560*(1-$F560))</f>
        <v>23.885999999999999</v>
      </c>
      <c r="H560" s="45"/>
      <c r="I560" s="50">
        <f>SUM(G560*H560)</f>
        <v>0</v>
      </c>
      <c r="J560" s="26"/>
      <c r="K560" s="24"/>
    </row>
    <row r="561" spans="1:82" ht="29.25" x14ac:dyDescent="0.25">
      <c r="A561" s="29" t="s">
        <v>430</v>
      </c>
      <c r="B561" s="48" t="s">
        <v>431</v>
      </c>
      <c r="C561" s="42" t="s">
        <v>521</v>
      </c>
      <c r="D561" s="43">
        <v>39.81</v>
      </c>
      <c r="E561" s="47" t="s">
        <v>2</v>
      </c>
      <c r="F561" s="174">
        <f>$D$4</f>
        <v>0.45</v>
      </c>
      <c r="G561" s="187">
        <f t="shared" si="123"/>
        <v>21.895500000000002</v>
      </c>
      <c r="H561" s="45"/>
      <c r="I561" s="50">
        <f>SUM(G561*H561)</f>
        <v>0</v>
      </c>
      <c r="J561" s="26"/>
      <c r="K561" s="24"/>
    </row>
    <row r="562" spans="1:82" ht="29.25" x14ac:dyDescent="0.25">
      <c r="A562" s="29" t="s">
        <v>430</v>
      </c>
      <c r="B562" s="48" t="s">
        <v>431</v>
      </c>
      <c r="C562" s="42" t="s">
        <v>522</v>
      </c>
      <c r="D562" s="43">
        <v>39.81</v>
      </c>
      <c r="E562" s="47" t="s">
        <v>2</v>
      </c>
      <c r="F562" s="174">
        <f>$D$5</f>
        <v>0.5</v>
      </c>
      <c r="G562" s="187">
        <f t="shared" si="123"/>
        <v>19.905000000000001</v>
      </c>
      <c r="H562" s="45"/>
      <c r="I562" s="50">
        <f>SUM(G562*H562)</f>
        <v>0</v>
      </c>
      <c r="J562" s="26"/>
      <c r="K562" s="24"/>
    </row>
    <row r="563" spans="1:82" x14ac:dyDescent="0.25">
      <c r="A563" s="29"/>
      <c r="B563" s="48"/>
      <c r="C563" s="42"/>
      <c r="D563" s="43"/>
      <c r="E563" s="47"/>
      <c r="F563" s="49"/>
      <c r="G563" s="187"/>
      <c r="H563" s="45"/>
      <c r="I563" s="50"/>
      <c r="J563" s="26"/>
      <c r="K563" s="24"/>
    </row>
    <row r="564" spans="1:82" ht="43.5" x14ac:dyDescent="0.25">
      <c r="A564" s="36" t="s">
        <v>432</v>
      </c>
      <c r="B564" s="48" t="s">
        <v>433</v>
      </c>
      <c r="C564" s="42" t="s">
        <v>38</v>
      </c>
      <c r="D564" s="43">
        <v>75.599999999999994</v>
      </c>
      <c r="E564" s="47" t="s">
        <v>2</v>
      </c>
      <c r="F564" s="174">
        <f>$D$3</f>
        <v>0.4</v>
      </c>
      <c r="G564" s="187">
        <f t="shared" ref="G564:G566" si="124">SUM($D564*(1-$F564))</f>
        <v>45.359999999999992</v>
      </c>
      <c r="H564" s="45"/>
      <c r="I564" s="50">
        <f>SUM(G564*H564)</f>
        <v>0</v>
      </c>
      <c r="J564" s="26"/>
      <c r="K564" s="24"/>
    </row>
    <row r="565" spans="1:82" ht="43.5" x14ac:dyDescent="0.25">
      <c r="A565" s="36" t="s">
        <v>432</v>
      </c>
      <c r="B565" s="48" t="s">
        <v>433</v>
      </c>
      <c r="C565" s="42" t="s">
        <v>521</v>
      </c>
      <c r="D565" s="43">
        <v>75.599999999999994</v>
      </c>
      <c r="E565" s="47" t="s">
        <v>2</v>
      </c>
      <c r="F565" s="174">
        <f>$D$4</f>
        <v>0.45</v>
      </c>
      <c r="G565" s="187">
        <f t="shared" si="124"/>
        <v>41.58</v>
      </c>
      <c r="H565" s="45"/>
      <c r="I565" s="50">
        <f>SUM(G565*H565)</f>
        <v>0</v>
      </c>
      <c r="J565" s="26"/>
      <c r="K565" s="24"/>
    </row>
    <row r="566" spans="1:82" ht="43.5" x14ac:dyDescent="0.25">
      <c r="A566" s="36" t="s">
        <v>432</v>
      </c>
      <c r="B566" s="48" t="s">
        <v>433</v>
      </c>
      <c r="C566" s="42" t="s">
        <v>522</v>
      </c>
      <c r="D566" s="43">
        <v>75.599999999999994</v>
      </c>
      <c r="E566" s="47" t="s">
        <v>2</v>
      </c>
      <c r="F566" s="174">
        <f>$D$5</f>
        <v>0.5</v>
      </c>
      <c r="G566" s="187">
        <f t="shared" si="124"/>
        <v>37.799999999999997</v>
      </c>
      <c r="H566" s="45"/>
      <c r="I566" s="50">
        <f>SUM(G566*H566)</f>
        <v>0</v>
      </c>
      <c r="J566" s="26"/>
      <c r="K566" s="24"/>
    </row>
    <row r="567" spans="1:82" x14ac:dyDescent="0.25">
      <c r="A567" s="29"/>
      <c r="B567" s="48"/>
      <c r="C567" s="42"/>
      <c r="D567" s="43"/>
      <c r="E567" s="47"/>
      <c r="F567" s="49"/>
      <c r="G567" s="187"/>
      <c r="H567" s="148"/>
      <c r="I567" s="50"/>
      <c r="J567" s="26"/>
      <c r="K567" s="24"/>
    </row>
    <row r="568" spans="1:82" s="73" customFormat="1" ht="29.25" x14ac:dyDescent="0.25">
      <c r="A568" s="40" t="s">
        <v>279</v>
      </c>
      <c r="B568" s="41" t="s">
        <v>303</v>
      </c>
      <c r="C568" s="42" t="s">
        <v>330</v>
      </c>
      <c r="D568" s="43">
        <v>10.55</v>
      </c>
      <c r="E568" s="43" t="s">
        <v>2</v>
      </c>
      <c r="F568" s="174">
        <f>$D$3</f>
        <v>0.4</v>
      </c>
      <c r="G568" s="187">
        <f t="shared" ref="G568:G570" si="125">SUM($D568*(1-$F568))</f>
        <v>6.33</v>
      </c>
      <c r="H568" s="148"/>
      <c r="I568" s="46">
        <f>SUM(G568*H568)</f>
        <v>0</v>
      </c>
      <c r="J568" s="28"/>
      <c r="K568" s="22"/>
      <c r="L568" s="20"/>
      <c r="M568" s="20"/>
      <c r="N568" s="20"/>
      <c r="O568" s="20"/>
      <c r="P568" s="20"/>
      <c r="Q568" s="20"/>
      <c r="R568" s="20"/>
      <c r="S568" s="20"/>
      <c r="T568" s="20"/>
      <c r="U568" s="20"/>
      <c r="V568" s="20"/>
      <c r="W568" s="20"/>
      <c r="X568" s="20"/>
      <c r="Y568" s="20"/>
      <c r="Z568" s="20"/>
      <c r="AA568" s="20"/>
      <c r="AB568" s="20"/>
      <c r="AC568" s="20"/>
      <c r="AD568" s="20"/>
      <c r="AE568" s="20"/>
      <c r="AF568" s="20"/>
      <c r="AG568" s="20"/>
      <c r="AH568" s="20"/>
      <c r="AI568" s="20"/>
      <c r="AJ568" s="20"/>
      <c r="AK568" s="20"/>
      <c r="AL568" s="20"/>
      <c r="AM568" s="20"/>
      <c r="AN568" s="20"/>
      <c r="AO568" s="20"/>
      <c r="AP568" s="20"/>
      <c r="AQ568" s="20"/>
      <c r="AR568" s="20"/>
      <c r="AS568" s="20"/>
      <c r="AT568" s="20"/>
      <c r="AU568" s="20"/>
      <c r="AV568" s="20"/>
      <c r="AW568" s="20"/>
      <c r="AX568" s="20"/>
      <c r="AY568" s="20"/>
      <c r="AZ568" s="20"/>
      <c r="BA568" s="20"/>
      <c r="BB568" s="20"/>
      <c r="BC568" s="20"/>
      <c r="BD568" s="20"/>
      <c r="BE568" s="20"/>
      <c r="BF568" s="20"/>
      <c r="BG568" s="20"/>
      <c r="BH568" s="20"/>
      <c r="BI568" s="20"/>
      <c r="BJ568" s="20"/>
      <c r="BK568" s="20"/>
      <c r="BL568" s="20"/>
      <c r="BM568" s="20"/>
      <c r="BN568" s="20"/>
      <c r="BO568" s="20"/>
      <c r="BP568" s="20"/>
      <c r="BQ568" s="20"/>
      <c r="BR568" s="20"/>
      <c r="BS568" s="20"/>
      <c r="BT568" s="20"/>
      <c r="BU568" s="20"/>
      <c r="BV568" s="20"/>
      <c r="BW568" s="20"/>
      <c r="BX568" s="20"/>
      <c r="BY568" s="20"/>
      <c r="BZ568" s="20"/>
      <c r="CA568" s="20"/>
      <c r="CB568" s="20"/>
      <c r="CC568" s="20"/>
      <c r="CD568" s="20"/>
    </row>
    <row r="569" spans="1:82" s="73" customFormat="1" ht="29.25" x14ac:dyDescent="0.25">
      <c r="A569" s="40" t="s">
        <v>279</v>
      </c>
      <c r="B569" s="41" t="s">
        <v>303</v>
      </c>
      <c r="C569" s="42" t="s">
        <v>540</v>
      </c>
      <c r="D569" s="43">
        <v>10.55</v>
      </c>
      <c r="E569" s="43" t="s">
        <v>2</v>
      </c>
      <c r="F569" s="174">
        <f>$D$4</f>
        <v>0.45</v>
      </c>
      <c r="G569" s="187">
        <f t="shared" si="125"/>
        <v>5.8025000000000011</v>
      </c>
      <c r="H569" s="148"/>
      <c r="I569" s="46">
        <f>SUM(G569*H569)</f>
        <v>0</v>
      </c>
      <c r="J569" s="28"/>
      <c r="K569" s="22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20"/>
      <c r="Y569" s="20"/>
      <c r="Z569" s="20"/>
      <c r="AA569" s="20"/>
      <c r="AB569" s="20"/>
      <c r="AC569" s="20"/>
      <c r="AD569" s="20"/>
      <c r="AE569" s="20"/>
      <c r="AF569" s="20"/>
      <c r="AG569" s="20"/>
      <c r="AH569" s="20"/>
      <c r="AI569" s="20"/>
      <c r="AJ569" s="20"/>
      <c r="AK569" s="20"/>
      <c r="AL569" s="20"/>
      <c r="AM569" s="20"/>
      <c r="AN569" s="20"/>
      <c r="AO569" s="20"/>
      <c r="AP569" s="20"/>
      <c r="AQ569" s="20"/>
      <c r="AR569" s="20"/>
      <c r="AS569" s="20"/>
      <c r="AT569" s="20"/>
      <c r="AU569" s="20"/>
      <c r="AV569" s="20"/>
      <c r="AW569" s="20"/>
      <c r="AX569" s="20"/>
      <c r="AY569" s="20"/>
      <c r="AZ569" s="20"/>
      <c r="BA569" s="20"/>
      <c r="BB569" s="20"/>
      <c r="BC569" s="20"/>
      <c r="BD569" s="20"/>
      <c r="BE569" s="20"/>
      <c r="BF569" s="20"/>
      <c r="BG569" s="20"/>
      <c r="BH569" s="20"/>
      <c r="BI569" s="20"/>
      <c r="BJ569" s="20"/>
      <c r="BK569" s="20"/>
      <c r="BL569" s="20"/>
      <c r="BM569" s="20"/>
      <c r="BN569" s="20"/>
      <c r="BO569" s="20"/>
      <c r="BP569" s="20"/>
      <c r="BQ569" s="20"/>
      <c r="BR569" s="20"/>
      <c r="BS569" s="20"/>
      <c r="BT569" s="20"/>
      <c r="BU569" s="20"/>
      <c r="BV569" s="20"/>
      <c r="BW569" s="20"/>
      <c r="BX569" s="20"/>
      <c r="BY569" s="20"/>
      <c r="BZ569" s="20"/>
      <c r="CA569" s="20"/>
      <c r="CB569" s="20"/>
      <c r="CC569" s="20"/>
      <c r="CD569" s="20"/>
    </row>
    <row r="570" spans="1:82" s="73" customFormat="1" ht="29.25" x14ac:dyDescent="0.25">
      <c r="A570" s="40" t="s">
        <v>279</v>
      </c>
      <c r="B570" s="41" t="s">
        <v>303</v>
      </c>
      <c r="C570" s="42" t="s">
        <v>541</v>
      </c>
      <c r="D570" s="43">
        <v>10.55</v>
      </c>
      <c r="E570" s="43" t="s">
        <v>2</v>
      </c>
      <c r="F570" s="174">
        <f>$D$5</f>
        <v>0.5</v>
      </c>
      <c r="G570" s="187">
        <f t="shared" si="125"/>
        <v>5.2750000000000004</v>
      </c>
      <c r="H570" s="148"/>
      <c r="I570" s="46">
        <f>SUM(G570*H570)</f>
        <v>0</v>
      </c>
      <c r="J570" s="28"/>
      <c r="K570" s="22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/>
      <c r="Y570" s="20"/>
      <c r="Z570" s="20"/>
      <c r="AA570" s="20"/>
      <c r="AB570" s="20"/>
      <c r="AC570" s="20"/>
      <c r="AD570" s="20"/>
      <c r="AE570" s="20"/>
      <c r="AF570" s="20"/>
      <c r="AG570" s="20"/>
      <c r="AH570" s="20"/>
      <c r="AI570" s="20"/>
      <c r="AJ570" s="20"/>
      <c r="AK570" s="20"/>
      <c r="AL570" s="20"/>
      <c r="AM570" s="20"/>
      <c r="AN570" s="20"/>
      <c r="AO570" s="20"/>
      <c r="AP570" s="20"/>
      <c r="AQ570" s="20"/>
      <c r="AR570" s="20"/>
      <c r="AS570" s="20"/>
      <c r="AT570" s="20"/>
      <c r="AU570" s="20"/>
      <c r="AV570" s="20"/>
      <c r="AW570" s="20"/>
      <c r="AX570" s="20"/>
      <c r="AY570" s="20"/>
      <c r="AZ570" s="20"/>
      <c r="BA570" s="20"/>
      <c r="BB570" s="20"/>
      <c r="BC570" s="20"/>
      <c r="BD570" s="20"/>
      <c r="BE570" s="20"/>
      <c r="BF570" s="20"/>
      <c r="BG570" s="20"/>
      <c r="BH570" s="20"/>
      <c r="BI570" s="20"/>
      <c r="BJ570" s="20"/>
      <c r="BK570" s="20"/>
      <c r="BL570" s="20"/>
      <c r="BM570" s="20"/>
      <c r="BN570" s="20"/>
      <c r="BO570" s="20"/>
      <c r="BP570" s="20"/>
      <c r="BQ570" s="20"/>
      <c r="BR570" s="20"/>
      <c r="BS570" s="20"/>
      <c r="BT570" s="20"/>
      <c r="BU570" s="20"/>
      <c r="BV570" s="20"/>
      <c r="BW570" s="20"/>
      <c r="BX570" s="20"/>
      <c r="BY570" s="20"/>
      <c r="BZ570" s="20"/>
      <c r="CA570" s="20"/>
      <c r="CB570" s="20"/>
      <c r="CC570" s="20"/>
      <c r="CD570" s="20"/>
    </row>
    <row r="571" spans="1:82" s="73" customFormat="1" x14ac:dyDescent="0.25">
      <c r="A571" s="114"/>
      <c r="B571" s="115"/>
      <c r="C571" s="42"/>
      <c r="D571" s="43"/>
      <c r="E571" s="43"/>
      <c r="F571" s="44"/>
      <c r="G571" s="187"/>
      <c r="H571" s="148"/>
      <c r="I571" s="46"/>
      <c r="J571" s="28"/>
      <c r="K571" s="22"/>
      <c r="L571" s="20"/>
      <c r="M571" s="20"/>
      <c r="N571" s="20"/>
      <c r="O571" s="20"/>
      <c r="P571" s="20"/>
      <c r="Q571" s="20"/>
      <c r="R571" s="20"/>
      <c r="S571" s="20"/>
      <c r="T571" s="20"/>
      <c r="U571" s="20"/>
      <c r="V571" s="20"/>
      <c r="W571" s="20"/>
      <c r="X571" s="20"/>
      <c r="Y571" s="20"/>
      <c r="Z571" s="20"/>
      <c r="AA571" s="20"/>
      <c r="AB571" s="20"/>
      <c r="AC571" s="20"/>
      <c r="AD571" s="20"/>
      <c r="AE571" s="20"/>
      <c r="AF571" s="20"/>
      <c r="AG571" s="20"/>
      <c r="AH571" s="20"/>
      <c r="AI571" s="20"/>
      <c r="AJ571" s="20"/>
      <c r="AK571" s="20"/>
      <c r="AL571" s="20"/>
      <c r="AM571" s="20"/>
      <c r="AN571" s="20"/>
      <c r="AO571" s="20"/>
      <c r="AP571" s="20"/>
      <c r="AQ571" s="20"/>
      <c r="AR571" s="20"/>
      <c r="AS571" s="20"/>
      <c r="AT571" s="20"/>
      <c r="AU571" s="20"/>
      <c r="AV571" s="20"/>
      <c r="AW571" s="20"/>
      <c r="AX571" s="20"/>
      <c r="AY571" s="20"/>
      <c r="AZ571" s="20"/>
      <c r="BA571" s="20"/>
      <c r="BB571" s="20"/>
      <c r="BC571" s="20"/>
      <c r="BD571" s="20"/>
      <c r="BE571" s="20"/>
      <c r="BF571" s="20"/>
      <c r="BG571" s="20"/>
      <c r="BH571" s="20"/>
      <c r="BI571" s="20"/>
      <c r="BJ571" s="20"/>
      <c r="BK571" s="20"/>
      <c r="BL571" s="20"/>
      <c r="BM571" s="20"/>
      <c r="BN571" s="20"/>
      <c r="BO571" s="20"/>
      <c r="BP571" s="20"/>
      <c r="BQ571" s="20"/>
      <c r="BR571" s="20"/>
      <c r="BS571" s="20"/>
      <c r="BT571" s="20"/>
      <c r="BU571" s="20"/>
      <c r="BV571" s="20"/>
      <c r="BW571" s="20"/>
      <c r="BX571" s="20"/>
      <c r="BY571" s="20"/>
      <c r="BZ571" s="20"/>
      <c r="CA571" s="20"/>
      <c r="CB571" s="20"/>
      <c r="CC571" s="20"/>
      <c r="CD571" s="20"/>
    </row>
    <row r="572" spans="1:82" s="56" customFormat="1" ht="21" x14ac:dyDescent="0.35">
      <c r="A572" s="204" t="s">
        <v>340</v>
      </c>
      <c r="B572" s="205"/>
      <c r="C572" s="61"/>
      <c r="D572" s="156"/>
      <c r="E572" s="62"/>
      <c r="F572" s="63"/>
      <c r="G572" s="63"/>
      <c r="H572" s="138"/>
      <c r="I572" s="64"/>
      <c r="J572" s="65"/>
      <c r="K572" s="78"/>
      <c r="L572" s="79"/>
      <c r="M572" s="79"/>
      <c r="N572" s="79"/>
      <c r="O572" s="79"/>
      <c r="P572" s="79"/>
      <c r="Q572" s="79"/>
      <c r="R572" s="79"/>
      <c r="S572" s="79"/>
      <c r="T572" s="79"/>
      <c r="U572" s="79"/>
      <c r="V572" s="79"/>
      <c r="W572" s="79"/>
      <c r="X572" s="79"/>
      <c r="Y572" s="79"/>
      <c r="Z572" s="79"/>
      <c r="AA572" s="79"/>
      <c r="AB572" s="79"/>
      <c r="AC572" s="79"/>
      <c r="AD572" s="79"/>
      <c r="AE572" s="79"/>
      <c r="AF572" s="79"/>
      <c r="AG572" s="79"/>
      <c r="AH572" s="79"/>
      <c r="AI572" s="79"/>
      <c r="AJ572" s="79"/>
      <c r="AK572" s="79"/>
      <c r="AL572" s="79"/>
      <c r="AM572" s="79"/>
      <c r="AN572" s="79"/>
      <c r="AO572" s="79"/>
      <c r="AP572" s="79"/>
      <c r="AQ572" s="79"/>
      <c r="AR572" s="79"/>
      <c r="AS572" s="79"/>
      <c r="AT572" s="79"/>
      <c r="AU572" s="79"/>
      <c r="AV572" s="79"/>
      <c r="AW572" s="79"/>
      <c r="AX572" s="79"/>
      <c r="AY572" s="79"/>
      <c r="AZ572" s="79"/>
      <c r="BA572" s="79"/>
      <c r="BB572" s="79"/>
      <c r="BC572" s="79"/>
      <c r="BD572" s="79"/>
      <c r="BE572" s="79"/>
      <c r="BF572" s="79"/>
      <c r="BG572" s="79"/>
      <c r="BH572" s="79"/>
      <c r="BI572" s="79"/>
      <c r="BJ572" s="79"/>
      <c r="BK572" s="79"/>
      <c r="BL572" s="79"/>
      <c r="BM572" s="79"/>
      <c r="BN572" s="79"/>
      <c r="BO572" s="79"/>
      <c r="BP572" s="79"/>
      <c r="BQ572" s="79"/>
      <c r="BR572" s="79"/>
      <c r="BS572" s="79"/>
      <c r="BT572" s="79"/>
      <c r="BU572" s="79"/>
      <c r="BV572" s="79"/>
      <c r="BW572" s="79"/>
      <c r="BX572" s="79"/>
      <c r="BY572" s="79"/>
      <c r="BZ572" s="79"/>
      <c r="CA572" s="79"/>
      <c r="CB572" s="79"/>
      <c r="CC572" s="79"/>
      <c r="CD572" s="79"/>
    </row>
    <row r="573" spans="1:82" s="6" customFormat="1" ht="29.25" x14ac:dyDescent="0.25">
      <c r="A573" s="36" t="s">
        <v>179</v>
      </c>
      <c r="B573" s="48" t="s">
        <v>307</v>
      </c>
      <c r="C573" s="35" t="s">
        <v>360</v>
      </c>
      <c r="D573" s="43">
        <v>38.020000000000003</v>
      </c>
      <c r="E573" s="47" t="s">
        <v>1</v>
      </c>
      <c r="F573" s="174">
        <f>$D$3</f>
        <v>0.4</v>
      </c>
      <c r="G573" s="187">
        <f t="shared" ref="G573:G575" si="126">SUM($D573*(1-$F573))</f>
        <v>22.812000000000001</v>
      </c>
      <c r="H573" s="45"/>
      <c r="I573" s="50">
        <v>0</v>
      </c>
      <c r="J573" s="28"/>
      <c r="K573" s="24"/>
    </row>
    <row r="574" spans="1:82" s="6" customFormat="1" ht="29.25" x14ac:dyDescent="0.25">
      <c r="A574" s="36" t="s">
        <v>179</v>
      </c>
      <c r="B574" s="48" t="s">
        <v>307</v>
      </c>
      <c r="C574" s="35" t="s">
        <v>495</v>
      </c>
      <c r="D574" s="43">
        <v>38.020000000000003</v>
      </c>
      <c r="E574" s="47" t="s">
        <v>1</v>
      </c>
      <c r="F574" s="174">
        <f>$D$4</f>
        <v>0.45</v>
      </c>
      <c r="G574" s="187">
        <f t="shared" si="126"/>
        <v>20.911000000000005</v>
      </c>
      <c r="H574" s="45"/>
      <c r="I574" s="50">
        <v>0</v>
      </c>
      <c r="J574" s="28"/>
      <c r="K574" s="24"/>
    </row>
    <row r="575" spans="1:82" s="6" customFormat="1" ht="29.25" x14ac:dyDescent="0.25">
      <c r="A575" s="36" t="s">
        <v>179</v>
      </c>
      <c r="B575" s="48" t="s">
        <v>307</v>
      </c>
      <c r="C575" s="35" t="s">
        <v>496</v>
      </c>
      <c r="D575" s="43">
        <v>38.020000000000003</v>
      </c>
      <c r="E575" s="47" t="s">
        <v>1</v>
      </c>
      <c r="F575" s="174">
        <f>$D$5</f>
        <v>0.5</v>
      </c>
      <c r="G575" s="187">
        <f t="shared" si="126"/>
        <v>19.010000000000002</v>
      </c>
      <c r="H575" s="45"/>
      <c r="I575" s="50">
        <v>0</v>
      </c>
      <c r="J575" s="28"/>
      <c r="K575" s="24"/>
    </row>
    <row r="576" spans="1:82" s="6" customFormat="1" x14ac:dyDescent="0.25">
      <c r="A576" s="36"/>
      <c r="B576" s="48"/>
      <c r="C576" s="35"/>
      <c r="D576" s="43"/>
      <c r="E576" s="47"/>
      <c r="F576" s="49"/>
      <c r="G576" s="187"/>
      <c r="H576" s="45"/>
      <c r="I576" s="50"/>
      <c r="J576" s="28"/>
      <c r="K576" s="24"/>
    </row>
    <row r="577" spans="1:11" ht="45" customHeight="1" x14ac:dyDescent="0.25">
      <c r="A577" s="29" t="s">
        <v>274</v>
      </c>
      <c r="B577" s="41" t="s">
        <v>305</v>
      </c>
      <c r="C577" s="35" t="s">
        <v>313</v>
      </c>
      <c r="D577" s="43">
        <v>46.03</v>
      </c>
      <c r="E577" s="47" t="s">
        <v>1</v>
      </c>
      <c r="F577" s="174">
        <f>$D$3</f>
        <v>0.4</v>
      </c>
      <c r="G577" s="187">
        <f t="shared" ref="G577:G579" si="127">SUM($D577*(1-$F577))</f>
        <v>27.617999999999999</v>
      </c>
      <c r="H577" s="45"/>
      <c r="I577" s="34">
        <f>SUM(G577*H577)</f>
        <v>0</v>
      </c>
      <c r="J577" s="28"/>
      <c r="K577" s="24"/>
    </row>
    <row r="578" spans="1:11" ht="45" customHeight="1" x14ac:dyDescent="0.25">
      <c r="A578" s="29" t="s">
        <v>274</v>
      </c>
      <c r="B578" s="41" t="s">
        <v>305</v>
      </c>
      <c r="C578" s="35" t="s">
        <v>542</v>
      </c>
      <c r="D578" s="43">
        <v>46.03</v>
      </c>
      <c r="E578" s="47" t="s">
        <v>1</v>
      </c>
      <c r="F578" s="174">
        <f>$D$4</f>
        <v>0.45</v>
      </c>
      <c r="G578" s="187">
        <f t="shared" si="127"/>
        <v>25.316500000000001</v>
      </c>
      <c r="H578" s="45"/>
      <c r="I578" s="34">
        <f>SUM(G578*H578)</f>
        <v>0</v>
      </c>
      <c r="J578" s="28"/>
      <c r="K578" s="24"/>
    </row>
    <row r="579" spans="1:11" ht="45" customHeight="1" x14ac:dyDescent="0.25">
      <c r="A579" s="29" t="s">
        <v>274</v>
      </c>
      <c r="B579" s="41" t="s">
        <v>305</v>
      </c>
      <c r="C579" s="35" t="s">
        <v>543</v>
      </c>
      <c r="D579" s="43">
        <v>46.03</v>
      </c>
      <c r="E579" s="47" t="s">
        <v>1</v>
      </c>
      <c r="F579" s="174">
        <f>$D$5</f>
        <v>0.5</v>
      </c>
      <c r="G579" s="187">
        <f t="shared" si="127"/>
        <v>23.015000000000001</v>
      </c>
      <c r="H579" s="45"/>
      <c r="I579" s="34">
        <f>SUM(G579*H579)</f>
        <v>0</v>
      </c>
      <c r="J579" s="28"/>
      <c r="K579" s="24"/>
    </row>
    <row r="580" spans="1:11" x14ac:dyDescent="0.25">
      <c r="A580" s="29"/>
      <c r="B580" s="48"/>
      <c r="C580" s="35"/>
      <c r="D580" s="43"/>
      <c r="E580" s="47"/>
      <c r="F580" s="49"/>
      <c r="G580" s="187"/>
      <c r="H580" s="45"/>
      <c r="I580" s="34"/>
      <c r="J580" s="28"/>
      <c r="K580" s="24"/>
    </row>
    <row r="581" spans="1:11" x14ac:dyDescent="0.25">
      <c r="A581" s="29" t="s">
        <v>61</v>
      </c>
      <c r="B581" s="48" t="s">
        <v>308</v>
      </c>
      <c r="C581" s="35" t="s">
        <v>42</v>
      </c>
      <c r="D581" s="43">
        <v>4.8</v>
      </c>
      <c r="E581" s="47" t="s">
        <v>2</v>
      </c>
      <c r="F581" s="174">
        <f>$D$3</f>
        <v>0.4</v>
      </c>
      <c r="G581" s="187">
        <f t="shared" ref="G581:G583" si="128">SUM($D581*(1-$F581))</f>
        <v>2.88</v>
      </c>
      <c r="H581" s="45"/>
      <c r="I581" s="34">
        <f>SUM(G581*H581)</f>
        <v>0</v>
      </c>
      <c r="J581" s="26"/>
      <c r="K581" s="24"/>
    </row>
    <row r="582" spans="1:11" x14ac:dyDescent="0.25">
      <c r="A582" s="29" t="s">
        <v>61</v>
      </c>
      <c r="B582" s="48" t="s">
        <v>308</v>
      </c>
      <c r="C582" s="35" t="s">
        <v>544</v>
      </c>
      <c r="D582" s="43">
        <v>4.8</v>
      </c>
      <c r="E582" s="47" t="s">
        <v>2</v>
      </c>
      <c r="F582" s="174">
        <f>$D$4</f>
        <v>0.45</v>
      </c>
      <c r="G582" s="187">
        <f t="shared" si="128"/>
        <v>2.64</v>
      </c>
      <c r="H582" s="45"/>
      <c r="I582" s="34">
        <f>SUM(G582*H582)</f>
        <v>0</v>
      </c>
      <c r="J582" s="26"/>
      <c r="K582" s="24"/>
    </row>
    <row r="583" spans="1:11" x14ac:dyDescent="0.25">
      <c r="A583" s="29" t="s">
        <v>61</v>
      </c>
      <c r="B583" s="48" t="s">
        <v>308</v>
      </c>
      <c r="C583" s="35" t="s">
        <v>545</v>
      </c>
      <c r="D583" s="43">
        <v>4.8</v>
      </c>
      <c r="E583" s="47" t="s">
        <v>2</v>
      </c>
      <c r="F583" s="174">
        <f>$D$5</f>
        <v>0.5</v>
      </c>
      <c r="G583" s="187">
        <f t="shared" si="128"/>
        <v>2.4</v>
      </c>
      <c r="H583" s="45"/>
      <c r="I583" s="34">
        <f>SUM(G583*H583)</f>
        <v>0</v>
      </c>
      <c r="J583" s="26"/>
      <c r="K583" s="24"/>
    </row>
    <row r="584" spans="1:11" x14ac:dyDescent="0.25">
      <c r="A584" s="29"/>
      <c r="B584" s="48"/>
      <c r="C584" s="35"/>
      <c r="D584" s="43"/>
      <c r="E584" s="32"/>
      <c r="F584" s="33"/>
      <c r="G584" s="187"/>
      <c r="H584" s="45"/>
      <c r="I584" s="34"/>
      <c r="J584" s="26"/>
      <c r="K584" s="24"/>
    </row>
    <row r="585" spans="1:11" x14ac:dyDescent="0.25">
      <c r="A585" s="29" t="s">
        <v>254</v>
      </c>
      <c r="B585" s="48" t="s">
        <v>312</v>
      </c>
      <c r="C585" s="35" t="s">
        <v>304</v>
      </c>
      <c r="D585" s="43">
        <v>69.91</v>
      </c>
      <c r="E585" s="47" t="s">
        <v>2</v>
      </c>
      <c r="F585" s="174">
        <f>$D$3</f>
        <v>0.4</v>
      </c>
      <c r="G585" s="187">
        <f t="shared" ref="G585:G587" si="129">SUM($D585*(1-$F585))</f>
        <v>41.945999999999998</v>
      </c>
      <c r="H585" s="45"/>
      <c r="I585" s="34">
        <f>SUM(G585*H585)</f>
        <v>0</v>
      </c>
      <c r="J585" s="26"/>
      <c r="K585" s="24"/>
    </row>
    <row r="586" spans="1:11" x14ac:dyDescent="0.25">
      <c r="A586" s="29" t="s">
        <v>254</v>
      </c>
      <c r="B586" s="48" t="s">
        <v>312</v>
      </c>
      <c r="C586" s="35" t="s">
        <v>523</v>
      </c>
      <c r="D586" s="43">
        <v>69.91</v>
      </c>
      <c r="E586" s="47" t="s">
        <v>2</v>
      </c>
      <c r="F586" s="174">
        <f>$D$4</f>
        <v>0.45</v>
      </c>
      <c r="G586" s="187">
        <f t="shared" si="129"/>
        <v>38.450499999999998</v>
      </c>
      <c r="H586" s="45"/>
      <c r="I586" s="34">
        <f>SUM(G586*H586)</f>
        <v>0</v>
      </c>
      <c r="J586" s="26"/>
      <c r="K586" s="24"/>
    </row>
    <row r="587" spans="1:11" x14ac:dyDescent="0.25">
      <c r="A587" s="29" t="s">
        <v>254</v>
      </c>
      <c r="B587" s="48" t="s">
        <v>312</v>
      </c>
      <c r="C587" s="35" t="s">
        <v>524</v>
      </c>
      <c r="D587" s="43">
        <v>69.91</v>
      </c>
      <c r="E587" s="47" t="s">
        <v>2</v>
      </c>
      <c r="F587" s="174">
        <f>$D$5</f>
        <v>0.5</v>
      </c>
      <c r="G587" s="187">
        <f t="shared" si="129"/>
        <v>34.954999999999998</v>
      </c>
      <c r="H587" s="45"/>
      <c r="I587" s="34">
        <f>SUM(G587*H587)</f>
        <v>0</v>
      </c>
      <c r="J587" s="26"/>
      <c r="K587" s="24"/>
    </row>
    <row r="588" spans="1:11" x14ac:dyDescent="0.25">
      <c r="A588" s="29"/>
      <c r="B588" s="48"/>
      <c r="C588" s="35"/>
      <c r="D588" s="43"/>
      <c r="E588" s="47"/>
      <c r="F588" s="49"/>
      <c r="G588" s="187"/>
      <c r="H588" s="45"/>
      <c r="I588" s="34"/>
      <c r="J588" s="26"/>
      <c r="K588" s="24"/>
    </row>
    <row r="589" spans="1:11" ht="29.25" x14ac:dyDescent="0.25">
      <c r="A589" s="29" t="s">
        <v>52</v>
      </c>
      <c r="B589" s="48" t="s">
        <v>306</v>
      </c>
      <c r="C589" s="35" t="s">
        <v>314</v>
      </c>
      <c r="D589" s="43">
        <v>36.9</v>
      </c>
      <c r="E589" s="47" t="s">
        <v>1</v>
      </c>
      <c r="F589" s="174">
        <f>$D$3</f>
        <v>0.4</v>
      </c>
      <c r="G589" s="187">
        <f t="shared" ref="G589:G591" si="130">SUM($D589*(1-$F589))</f>
        <v>22.139999999999997</v>
      </c>
      <c r="H589" s="45"/>
      <c r="I589" s="34">
        <f>SUM(G589*H589)</f>
        <v>0</v>
      </c>
      <c r="J589" s="26"/>
      <c r="K589" s="24"/>
    </row>
    <row r="590" spans="1:11" ht="29.25" x14ac:dyDescent="0.25">
      <c r="A590" s="29" t="s">
        <v>52</v>
      </c>
      <c r="B590" s="48" t="s">
        <v>306</v>
      </c>
      <c r="C590" s="35" t="s">
        <v>546</v>
      </c>
      <c r="D590" s="43">
        <v>36.9</v>
      </c>
      <c r="E590" s="47" t="s">
        <v>1</v>
      </c>
      <c r="F590" s="174">
        <f>$D$4</f>
        <v>0.45</v>
      </c>
      <c r="G590" s="187">
        <f t="shared" si="130"/>
        <v>20.295000000000002</v>
      </c>
      <c r="H590" s="45"/>
      <c r="I590" s="34">
        <f>SUM(G590*H590)</f>
        <v>0</v>
      </c>
      <c r="J590" s="26"/>
      <c r="K590" s="24"/>
    </row>
    <row r="591" spans="1:11" ht="29.25" x14ac:dyDescent="0.25">
      <c r="A591" s="29" t="s">
        <v>52</v>
      </c>
      <c r="B591" s="48" t="s">
        <v>306</v>
      </c>
      <c r="C591" s="35" t="s">
        <v>547</v>
      </c>
      <c r="D591" s="43">
        <v>36.9</v>
      </c>
      <c r="E591" s="47" t="s">
        <v>1</v>
      </c>
      <c r="F591" s="174">
        <f>$D$5</f>
        <v>0.5</v>
      </c>
      <c r="G591" s="187">
        <f t="shared" si="130"/>
        <v>18.45</v>
      </c>
      <c r="H591" s="45"/>
      <c r="I591" s="34">
        <f>SUM(G591*H591)</f>
        <v>0</v>
      </c>
      <c r="J591" s="26"/>
      <c r="K591" s="24"/>
    </row>
    <row r="592" spans="1:11" x14ac:dyDescent="0.25">
      <c r="A592" s="29"/>
      <c r="B592" s="48"/>
      <c r="C592" s="35"/>
      <c r="D592" s="43"/>
      <c r="E592" s="47"/>
      <c r="F592" s="49"/>
      <c r="G592" s="187"/>
      <c r="H592" s="45"/>
      <c r="I592" s="34"/>
      <c r="J592" s="26"/>
      <c r="K592" s="24"/>
    </row>
    <row r="593" spans="1:11" ht="29.25" x14ac:dyDescent="0.25">
      <c r="A593" s="29" t="s">
        <v>53</v>
      </c>
      <c r="B593" s="48" t="s">
        <v>74</v>
      </c>
      <c r="C593" s="35" t="s">
        <v>434</v>
      </c>
      <c r="D593" s="43">
        <v>30.78</v>
      </c>
      <c r="E593" s="47" t="s">
        <v>261</v>
      </c>
      <c r="F593" s="174">
        <f>$D$3</f>
        <v>0.4</v>
      </c>
      <c r="G593" s="187">
        <f t="shared" ref="G593:G595" si="131">SUM($D593*(1-$F593))</f>
        <v>18.468</v>
      </c>
      <c r="H593" s="45"/>
      <c r="I593" s="34">
        <f>SUM(G593*H593)</f>
        <v>0</v>
      </c>
      <c r="J593" s="26"/>
      <c r="K593" s="24"/>
    </row>
    <row r="594" spans="1:11" ht="29.25" x14ac:dyDescent="0.25">
      <c r="A594" s="29" t="s">
        <v>53</v>
      </c>
      <c r="B594" s="48" t="s">
        <v>74</v>
      </c>
      <c r="C594" s="35" t="s">
        <v>552</v>
      </c>
      <c r="D594" s="43">
        <v>30.78</v>
      </c>
      <c r="E594" s="47" t="s">
        <v>261</v>
      </c>
      <c r="F594" s="174">
        <f>$D$4</f>
        <v>0.45</v>
      </c>
      <c r="G594" s="187">
        <f t="shared" si="131"/>
        <v>16.929000000000002</v>
      </c>
      <c r="H594" s="45"/>
      <c r="I594" s="34">
        <f>SUM(G594*H594)</f>
        <v>0</v>
      </c>
      <c r="J594" s="26"/>
      <c r="K594" s="24"/>
    </row>
    <row r="595" spans="1:11" ht="29.25" x14ac:dyDescent="0.25">
      <c r="A595" s="29" t="s">
        <v>53</v>
      </c>
      <c r="B595" s="48" t="s">
        <v>74</v>
      </c>
      <c r="C595" s="35" t="s">
        <v>553</v>
      </c>
      <c r="D595" s="43">
        <v>30.78</v>
      </c>
      <c r="E595" s="47" t="s">
        <v>261</v>
      </c>
      <c r="F595" s="174">
        <f>$D$5</f>
        <v>0.5</v>
      </c>
      <c r="G595" s="187">
        <f t="shared" si="131"/>
        <v>15.39</v>
      </c>
      <c r="H595" s="45"/>
      <c r="I595" s="34">
        <f>SUM(G595*H595)</f>
        <v>0</v>
      </c>
      <c r="J595" s="26"/>
      <c r="K595" s="24"/>
    </row>
    <row r="596" spans="1:11" x14ac:dyDescent="0.25">
      <c r="A596" s="29"/>
      <c r="B596" s="48"/>
      <c r="C596" s="35"/>
      <c r="D596" s="43"/>
      <c r="E596" s="47"/>
      <c r="F596" s="49"/>
      <c r="G596" s="187"/>
      <c r="H596" s="45"/>
      <c r="I596" s="34"/>
      <c r="J596" s="26"/>
      <c r="K596" s="24"/>
    </row>
    <row r="597" spans="1:11" ht="29.25" x14ac:dyDescent="0.25">
      <c r="A597" s="29" t="s">
        <v>62</v>
      </c>
      <c r="B597" s="48" t="s">
        <v>309</v>
      </c>
      <c r="C597" s="35" t="s">
        <v>64</v>
      </c>
      <c r="D597" s="43">
        <v>22.33</v>
      </c>
      <c r="E597" s="47" t="s">
        <v>1</v>
      </c>
      <c r="F597" s="174">
        <f>$D$3</f>
        <v>0.4</v>
      </c>
      <c r="G597" s="187">
        <f t="shared" ref="G597:G599" si="132">SUM($D597*(1-$F597))</f>
        <v>13.397999999999998</v>
      </c>
      <c r="H597" s="45"/>
      <c r="I597" s="34">
        <f>SUM(G597*H597)</f>
        <v>0</v>
      </c>
      <c r="J597" s="26"/>
      <c r="K597" s="24"/>
    </row>
    <row r="598" spans="1:11" ht="29.25" x14ac:dyDescent="0.25">
      <c r="A598" s="29" t="s">
        <v>62</v>
      </c>
      <c r="B598" s="48" t="s">
        <v>309</v>
      </c>
      <c r="C598" s="35" t="s">
        <v>497</v>
      </c>
      <c r="D598" s="43">
        <v>22.33</v>
      </c>
      <c r="E598" s="47" t="s">
        <v>1</v>
      </c>
      <c r="F598" s="174">
        <f>$D$4</f>
        <v>0.45</v>
      </c>
      <c r="G598" s="187">
        <f t="shared" si="132"/>
        <v>12.281499999999999</v>
      </c>
      <c r="H598" s="45"/>
      <c r="I598" s="34">
        <f>SUM(G598*H598)</f>
        <v>0</v>
      </c>
      <c r="J598" s="26"/>
      <c r="K598" s="24"/>
    </row>
    <row r="599" spans="1:11" ht="29.25" x14ac:dyDescent="0.25">
      <c r="A599" s="29" t="s">
        <v>62</v>
      </c>
      <c r="B599" s="48" t="s">
        <v>309</v>
      </c>
      <c r="C599" s="35" t="s">
        <v>548</v>
      </c>
      <c r="D599" s="43">
        <v>22.33</v>
      </c>
      <c r="E599" s="47" t="s">
        <v>1</v>
      </c>
      <c r="F599" s="174">
        <f>$D$5</f>
        <v>0.5</v>
      </c>
      <c r="G599" s="187">
        <f t="shared" si="132"/>
        <v>11.164999999999999</v>
      </c>
      <c r="H599" s="45"/>
      <c r="I599" s="34">
        <f>SUM(G599*H599)</f>
        <v>0</v>
      </c>
      <c r="J599" s="26"/>
      <c r="K599" s="24"/>
    </row>
    <row r="600" spans="1:11" x14ac:dyDescent="0.25">
      <c r="A600" s="29"/>
      <c r="B600" s="48"/>
      <c r="C600" s="35"/>
      <c r="D600" s="39"/>
      <c r="E600" s="32"/>
      <c r="F600" s="33"/>
      <c r="G600" s="187"/>
      <c r="H600" s="45"/>
      <c r="I600" s="34"/>
      <c r="J600" s="26"/>
      <c r="K600" s="24"/>
    </row>
    <row r="601" spans="1:11" ht="29.25" x14ac:dyDescent="0.25">
      <c r="A601" s="29" t="s">
        <v>266</v>
      </c>
      <c r="B601" s="48" t="s">
        <v>310</v>
      </c>
      <c r="C601" s="35" t="s">
        <v>267</v>
      </c>
      <c r="D601" s="43">
        <v>34.72</v>
      </c>
      <c r="E601" s="47" t="s">
        <v>1</v>
      </c>
      <c r="F601" s="174">
        <f>$D$3</f>
        <v>0.4</v>
      </c>
      <c r="G601" s="187">
        <f t="shared" ref="G601:G603" si="133">SUM($D601*(1-$F601))</f>
        <v>20.831999999999997</v>
      </c>
      <c r="H601" s="45"/>
      <c r="I601" s="34">
        <f>SUM(G601*H601)</f>
        <v>0</v>
      </c>
      <c r="J601" s="26"/>
      <c r="K601" s="24"/>
    </row>
    <row r="602" spans="1:11" ht="29.25" x14ac:dyDescent="0.25">
      <c r="A602" s="29" t="s">
        <v>266</v>
      </c>
      <c r="B602" s="48" t="s">
        <v>310</v>
      </c>
      <c r="C602" s="35" t="s">
        <v>498</v>
      </c>
      <c r="D602" s="43">
        <v>34.72</v>
      </c>
      <c r="E602" s="47" t="s">
        <v>1</v>
      </c>
      <c r="F602" s="174">
        <f>$D$4</f>
        <v>0.45</v>
      </c>
      <c r="G602" s="187">
        <f t="shared" si="133"/>
        <v>19.096</v>
      </c>
      <c r="H602" s="45"/>
      <c r="I602" s="34">
        <f>SUM(G602*H602)</f>
        <v>0</v>
      </c>
      <c r="J602" s="26"/>
      <c r="K602" s="24"/>
    </row>
    <row r="603" spans="1:11" ht="29.25" x14ac:dyDescent="0.25">
      <c r="A603" s="29" t="s">
        <v>266</v>
      </c>
      <c r="B603" s="48" t="s">
        <v>310</v>
      </c>
      <c r="C603" s="35" t="s">
        <v>549</v>
      </c>
      <c r="D603" s="43">
        <v>34.72</v>
      </c>
      <c r="E603" s="47" t="s">
        <v>1</v>
      </c>
      <c r="F603" s="174">
        <f>$D$5</f>
        <v>0.5</v>
      </c>
      <c r="G603" s="187">
        <f t="shared" si="133"/>
        <v>17.36</v>
      </c>
      <c r="H603" s="45"/>
      <c r="I603" s="34">
        <f>SUM(G603*H603)</f>
        <v>0</v>
      </c>
      <c r="J603" s="26"/>
      <c r="K603" s="24"/>
    </row>
    <row r="604" spans="1:11" x14ac:dyDescent="0.25">
      <c r="A604" s="29"/>
      <c r="B604" s="48"/>
      <c r="C604" s="35"/>
      <c r="D604" s="43"/>
      <c r="E604" s="47"/>
      <c r="F604" s="49"/>
      <c r="G604" s="187"/>
      <c r="H604" s="45"/>
      <c r="I604" s="34"/>
      <c r="J604" s="26"/>
      <c r="K604" s="24"/>
    </row>
    <row r="605" spans="1:11" ht="29.25" x14ac:dyDescent="0.25">
      <c r="A605" s="29" t="s">
        <v>63</v>
      </c>
      <c r="B605" s="48" t="s">
        <v>311</v>
      </c>
      <c r="C605" s="35" t="s">
        <v>364</v>
      </c>
      <c r="D605" s="43">
        <v>16.12</v>
      </c>
      <c r="E605" s="47" t="s">
        <v>1</v>
      </c>
      <c r="F605" s="174">
        <f>$D$3</f>
        <v>0.4</v>
      </c>
      <c r="G605" s="187">
        <f t="shared" ref="G605:G607" si="134">SUM($D605*(1-$F605))</f>
        <v>9.6720000000000006</v>
      </c>
      <c r="H605" s="45"/>
      <c r="I605" s="34">
        <f>SUM(G605*H605)</f>
        <v>0</v>
      </c>
      <c r="J605" s="26"/>
      <c r="K605" s="24"/>
    </row>
    <row r="606" spans="1:11" ht="29.25" x14ac:dyDescent="0.25">
      <c r="A606" s="29" t="s">
        <v>63</v>
      </c>
      <c r="B606" s="48" t="s">
        <v>311</v>
      </c>
      <c r="C606" s="35" t="s">
        <v>550</v>
      </c>
      <c r="D606" s="43">
        <v>16.12</v>
      </c>
      <c r="E606" s="47" t="s">
        <v>1</v>
      </c>
      <c r="F606" s="174">
        <f>$D$4</f>
        <v>0.45</v>
      </c>
      <c r="G606" s="187">
        <f t="shared" si="134"/>
        <v>8.8660000000000014</v>
      </c>
      <c r="H606" s="45"/>
      <c r="I606" s="34">
        <f>SUM(G606*H606)</f>
        <v>0</v>
      </c>
      <c r="J606" s="26"/>
      <c r="K606" s="24"/>
    </row>
    <row r="607" spans="1:11" ht="29.25" x14ac:dyDescent="0.25">
      <c r="A607" s="29" t="s">
        <v>63</v>
      </c>
      <c r="B607" s="48" t="s">
        <v>311</v>
      </c>
      <c r="C607" s="35" t="s">
        <v>551</v>
      </c>
      <c r="D607" s="43">
        <v>16.12</v>
      </c>
      <c r="E607" s="47" t="s">
        <v>1</v>
      </c>
      <c r="F607" s="174">
        <f>$D$5</f>
        <v>0.5</v>
      </c>
      <c r="G607" s="187">
        <f t="shared" si="134"/>
        <v>8.06</v>
      </c>
      <c r="H607" s="45"/>
      <c r="I607" s="34">
        <f>SUM(G607*H607)</f>
        <v>0</v>
      </c>
      <c r="J607" s="26"/>
      <c r="K607" s="24"/>
    </row>
    <row r="608" spans="1:11" x14ac:dyDescent="0.25">
      <c r="A608" s="29"/>
      <c r="B608" s="48"/>
      <c r="C608" s="35"/>
      <c r="D608" s="43"/>
      <c r="E608" s="47"/>
      <c r="F608" s="49"/>
      <c r="G608" s="187"/>
      <c r="H608" s="45"/>
      <c r="I608" s="34"/>
      <c r="J608" s="26"/>
      <c r="K608" s="24"/>
    </row>
    <row r="609" spans="1:82" ht="29.25" x14ac:dyDescent="0.25">
      <c r="A609" s="29" t="s">
        <v>361</v>
      </c>
      <c r="B609" s="48" t="s">
        <v>362</v>
      </c>
      <c r="C609" s="35" t="s">
        <v>363</v>
      </c>
      <c r="D609" s="43">
        <v>14.71</v>
      </c>
      <c r="E609" s="47" t="s">
        <v>116</v>
      </c>
      <c r="F609" s="174">
        <f>$D$3</f>
        <v>0.4</v>
      </c>
      <c r="G609" s="187">
        <f t="shared" ref="G609:G611" si="135">SUM($D609*(1-$F609))</f>
        <v>8.8260000000000005</v>
      </c>
      <c r="H609" s="45"/>
      <c r="I609" s="34">
        <f>SUM(G609*H609)</f>
        <v>0</v>
      </c>
      <c r="J609" s="26"/>
      <c r="K609" s="24"/>
    </row>
    <row r="610" spans="1:82" ht="29.25" x14ac:dyDescent="0.25">
      <c r="A610" s="29" t="s">
        <v>361</v>
      </c>
      <c r="B610" s="48" t="s">
        <v>362</v>
      </c>
      <c r="C610" s="35" t="s">
        <v>555</v>
      </c>
      <c r="D610" s="43">
        <v>14.71</v>
      </c>
      <c r="E610" s="47" t="s">
        <v>116</v>
      </c>
      <c r="F610" s="174">
        <f>$D$4</f>
        <v>0.45</v>
      </c>
      <c r="G610" s="187">
        <f t="shared" si="135"/>
        <v>8.0905000000000005</v>
      </c>
      <c r="H610" s="45"/>
      <c r="I610" s="34">
        <f>SUM(G610*H610)</f>
        <v>0</v>
      </c>
      <c r="J610" s="26"/>
      <c r="K610" s="24"/>
    </row>
    <row r="611" spans="1:82" ht="29.25" x14ac:dyDescent="0.25">
      <c r="A611" s="29" t="s">
        <v>361</v>
      </c>
      <c r="B611" s="48" t="s">
        <v>362</v>
      </c>
      <c r="C611" s="35" t="s">
        <v>554</v>
      </c>
      <c r="D611" s="43">
        <v>14.71</v>
      </c>
      <c r="E611" s="47" t="s">
        <v>116</v>
      </c>
      <c r="F611" s="174">
        <f>$D$5</f>
        <v>0.5</v>
      </c>
      <c r="G611" s="187">
        <f t="shared" si="135"/>
        <v>7.3550000000000004</v>
      </c>
      <c r="H611" s="45"/>
      <c r="I611" s="34">
        <f>SUM(G611*H611)</f>
        <v>0</v>
      </c>
      <c r="J611" s="26"/>
      <c r="K611" s="24"/>
    </row>
    <row r="612" spans="1:82" x14ac:dyDescent="0.25">
      <c r="A612" s="116"/>
      <c r="B612" s="117"/>
      <c r="C612" s="35"/>
      <c r="D612" s="43"/>
      <c r="E612" s="32"/>
      <c r="F612" s="33"/>
      <c r="G612" s="187"/>
      <c r="H612" s="52"/>
      <c r="I612" s="34"/>
      <c r="J612" s="26"/>
      <c r="K612" s="24"/>
    </row>
    <row r="613" spans="1:82" s="56" customFormat="1" ht="21" x14ac:dyDescent="0.35">
      <c r="A613" s="206" t="s">
        <v>341</v>
      </c>
      <c r="B613" s="205"/>
      <c r="C613" s="66"/>
      <c r="D613" s="157"/>
      <c r="E613" s="67"/>
      <c r="F613" s="68"/>
      <c r="G613" s="68"/>
      <c r="H613" s="139"/>
      <c r="I613" s="69"/>
      <c r="J613" s="65"/>
      <c r="K613" s="78"/>
      <c r="L613" s="79"/>
      <c r="M613" s="79"/>
      <c r="N613" s="79"/>
      <c r="O613" s="79"/>
      <c r="P613" s="79"/>
      <c r="Q613" s="79"/>
      <c r="R613" s="79"/>
      <c r="S613" s="79"/>
      <c r="T613" s="79"/>
      <c r="U613" s="79"/>
      <c r="V613" s="79"/>
      <c r="W613" s="79"/>
      <c r="X613" s="79"/>
      <c r="Y613" s="79"/>
      <c r="Z613" s="79"/>
      <c r="AA613" s="79"/>
      <c r="AB613" s="79"/>
      <c r="AC613" s="79"/>
      <c r="AD613" s="79"/>
      <c r="AE613" s="79"/>
      <c r="AF613" s="79"/>
      <c r="AG613" s="79"/>
      <c r="AH613" s="79"/>
      <c r="AI613" s="79"/>
      <c r="AJ613" s="79"/>
      <c r="AK613" s="79"/>
      <c r="AL613" s="79"/>
      <c r="AM613" s="79"/>
      <c r="AN613" s="79"/>
      <c r="AO613" s="79"/>
      <c r="AP613" s="79"/>
      <c r="AQ613" s="79"/>
      <c r="AR613" s="79"/>
      <c r="AS613" s="79"/>
      <c r="AT613" s="79"/>
      <c r="AU613" s="79"/>
      <c r="AV613" s="79"/>
      <c r="AW613" s="79"/>
      <c r="AX613" s="79"/>
      <c r="AY613" s="79"/>
      <c r="AZ613" s="79"/>
      <c r="BA613" s="79"/>
      <c r="BB613" s="79"/>
      <c r="BC613" s="79"/>
      <c r="BD613" s="79"/>
      <c r="BE613" s="79"/>
      <c r="BF613" s="79"/>
      <c r="BG613" s="79"/>
      <c r="BH613" s="79"/>
      <c r="BI613" s="79"/>
      <c r="BJ613" s="79"/>
      <c r="BK613" s="79"/>
      <c r="BL613" s="79"/>
      <c r="BM613" s="79"/>
      <c r="BN613" s="79"/>
      <c r="BO613" s="79"/>
      <c r="BP613" s="79"/>
      <c r="BQ613" s="79"/>
      <c r="BR613" s="79"/>
      <c r="BS613" s="79"/>
      <c r="BT613" s="79"/>
      <c r="BU613" s="79"/>
      <c r="BV613" s="79"/>
      <c r="BW613" s="79"/>
      <c r="BX613" s="79"/>
      <c r="BY613" s="79"/>
      <c r="BZ613" s="79"/>
      <c r="CA613" s="79"/>
      <c r="CB613" s="79"/>
      <c r="CC613" s="79"/>
      <c r="CD613" s="79"/>
    </row>
    <row r="614" spans="1:82" ht="29.25" x14ac:dyDescent="0.25">
      <c r="A614" s="37" t="s">
        <v>117</v>
      </c>
      <c r="B614" s="41" t="s">
        <v>317</v>
      </c>
      <c r="C614" s="42" t="s">
        <v>38</v>
      </c>
      <c r="D614" s="43">
        <v>195.91</v>
      </c>
      <c r="E614" s="47" t="s">
        <v>2</v>
      </c>
      <c r="F614" s="174">
        <f>$D$3</f>
        <v>0.4</v>
      </c>
      <c r="G614" s="187">
        <f t="shared" ref="G614:G616" si="136">SUM($D614*(1-$F614))</f>
        <v>117.54599999999999</v>
      </c>
      <c r="H614" s="52"/>
      <c r="I614" s="34">
        <f>SUM(G614*H614)</f>
        <v>0</v>
      </c>
      <c r="J614" s="26"/>
      <c r="K614" s="24"/>
    </row>
    <row r="615" spans="1:82" ht="29.25" x14ac:dyDescent="0.25">
      <c r="A615" s="37" t="s">
        <v>117</v>
      </c>
      <c r="B615" s="41" t="s">
        <v>317</v>
      </c>
      <c r="C615" s="42" t="s">
        <v>485</v>
      </c>
      <c r="D615" s="43">
        <v>195.91</v>
      </c>
      <c r="E615" s="47" t="s">
        <v>2</v>
      </c>
      <c r="F615" s="174">
        <f>$D$4</f>
        <v>0.45</v>
      </c>
      <c r="G615" s="187">
        <f t="shared" si="136"/>
        <v>107.7505</v>
      </c>
      <c r="H615" s="52"/>
      <c r="I615" s="34">
        <f>SUM(G615*H615)</f>
        <v>0</v>
      </c>
      <c r="J615" s="26"/>
      <c r="K615" s="24"/>
    </row>
    <row r="616" spans="1:82" ht="29.25" x14ac:dyDescent="0.25">
      <c r="A616" s="37" t="s">
        <v>117</v>
      </c>
      <c r="B616" s="41" t="s">
        <v>317</v>
      </c>
      <c r="C616" s="42" t="s">
        <v>518</v>
      </c>
      <c r="D616" s="43">
        <v>195.91</v>
      </c>
      <c r="E616" s="47" t="s">
        <v>2</v>
      </c>
      <c r="F616" s="174">
        <f>$D$5</f>
        <v>0.5</v>
      </c>
      <c r="G616" s="187">
        <f t="shared" si="136"/>
        <v>97.954999999999998</v>
      </c>
      <c r="H616" s="45"/>
      <c r="I616" s="34">
        <f>SUM(G616*H616)</f>
        <v>0</v>
      </c>
      <c r="J616" s="26"/>
      <c r="K616" s="24"/>
    </row>
    <row r="617" spans="1:82" x14ac:dyDescent="0.25">
      <c r="A617" s="37"/>
      <c r="B617" s="41"/>
      <c r="C617" s="42"/>
      <c r="D617" s="43"/>
      <c r="E617" s="47"/>
      <c r="F617" s="49"/>
      <c r="G617" s="187"/>
      <c r="H617" s="45"/>
      <c r="I617" s="34"/>
      <c r="J617" s="26"/>
      <c r="K617" s="24"/>
    </row>
    <row r="618" spans="1:82" ht="29.25" x14ac:dyDescent="0.25">
      <c r="A618" s="37" t="s">
        <v>119</v>
      </c>
      <c r="B618" s="41" t="s">
        <v>318</v>
      </c>
      <c r="C618" s="42" t="s">
        <v>38</v>
      </c>
      <c r="D618" s="43">
        <v>221.37</v>
      </c>
      <c r="E618" s="47" t="s">
        <v>2</v>
      </c>
      <c r="F618" s="174">
        <f>$D$3</f>
        <v>0.4</v>
      </c>
      <c r="G618" s="187">
        <f t="shared" ref="G618:G620" si="137">SUM($D618*(1-$F618))</f>
        <v>132.822</v>
      </c>
      <c r="H618" s="45"/>
      <c r="I618" s="34">
        <f>SUM(G618*H618)</f>
        <v>0</v>
      </c>
      <c r="J618" s="26"/>
      <c r="K618" s="24"/>
    </row>
    <row r="619" spans="1:82" ht="29.25" x14ac:dyDescent="0.25">
      <c r="A619" s="37" t="s">
        <v>119</v>
      </c>
      <c r="B619" s="41" t="s">
        <v>318</v>
      </c>
      <c r="C619" s="42" t="s">
        <v>485</v>
      </c>
      <c r="D619" s="43">
        <v>221.37</v>
      </c>
      <c r="E619" s="47" t="s">
        <v>2</v>
      </c>
      <c r="F619" s="174">
        <f>$D$4</f>
        <v>0.45</v>
      </c>
      <c r="G619" s="187">
        <f t="shared" si="137"/>
        <v>121.75350000000002</v>
      </c>
      <c r="H619" s="45"/>
      <c r="I619" s="34">
        <f>SUM(G619*H619)</f>
        <v>0</v>
      </c>
      <c r="J619" s="26"/>
      <c r="K619" s="24"/>
    </row>
    <row r="620" spans="1:82" ht="29.25" x14ac:dyDescent="0.25">
      <c r="A620" s="37" t="s">
        <v>119</v>
      </c>
      <c r="B620" s="41" t="s">
        <v>318</v>
      </c>
      <c r="C620" s="42" t="s">
        <v>518</v>
      </c>
      <c r="D620" s="43">
        <v>221.37</v>
      </c>
      <c r="E620" s="47" t="s">
        <v>2</v>
      </c>
      <c r="F620" s="174">
        <f>$D$5</f>
        <v>0.5</v>
      </c>
      <c r="G620" s="187">
        <f t="shared" si="137"/>
        <v>110.685</v>
      </c>
      <c r="H620" s="45"/>
      <c r="I620" s="34">
        <f>SUM(G620*H620)</f>
        <v>0</v>
      </c>
      <c r="J620" s="26"/>
      <c r="K620" s="24"/>
    </row>
    <row r="621" spans="1:82" x14ac:dyDescent="0.25">
      <c r="A621" s="37"/>
      <c r="B621" s="41"/>
      <c r="C621" s="42"/>
      <c r="D621" s="43"/>
      <c r="E621" s="47"/>
      <c r="F621" s="49"/>
      <c r="G621" s="187"/>
      <c r="H621" s="45"/>
      <c r="I621" s="34"/>
      <c r="J621" s="26"/>
      <c r="K621" s="24"/>
    </row>
    <row r="622" spans="1:82" ht="38.25" customHeight="1" x14ac:dyDescent="0.25">
      <c r="A622" s="37" t="s">
        <v>118</v>
      </c>
      <c r="B622" s="41" t="s">
        <v>346</v>
      </c>
      <c r="C622" s="42" t="s">
        <v>38</v>
      </c>
      <c r="D622" s="43">
        <v>590.26</v>
      </c>
      <c r="E622" s="47" t="s">
        <v>2</v>
      </c>
      <c r="F622" s="174">
        <f>$D$3</f>
        <v>0.4</v>
      </c>
      <c r="G622" s="187">
        <f t="shared" ref="G622:G624" si="138">SUM($D622*(1-$F622))</f>
        <v>354.15600000000001</v>
      </c>
      <c r="H622" s="45"/>
      <c r="I622" s="34">
        <f>SUM(G622*H622)</f>
        <v>0</v>
      </c>
      <c r="J622" s="26"/>
      <c r="K622" s="24"/>
    </row>
    <row r="623" spans="1:82" ht="38.25" customHeight="1" x14ac:dyDescent="0.25">
      <c r="A623" s="37" t="s">
        <v>118</v>
      </c>
      <c r="B623" s="41" t="s">
        <v>346</v>
      </c>
      <c r="C623" s="42" t="s">
        <v>485</v>
      </c>
      <c r="D623" s="43">
        <v>590.26</v>
      </c>
      <c r="E623" s="47" t="s">
        <v>2</v>
      </c>
      <c r="F623" s="174">
        <f>$D$4</f>
        <v>0.45</v>
      </c>
      <c r="G623" s="187">
        <f t="shared" si="138"/>
        <v>324.64300000000003</v>
      </c>
      <c r="H623" s="45"/>
      <c r="I623" s="34">
        <f>SUM(G623*H623)</f>
        <v>0</v>
      </c>
      <c r="J623" s="26"/>
      <c r="K623" s="24"/>
    </row>
    <row r="624" spans="1:82" ht="38.25" customHeight="1" x14ac:dyDescent="0.25">
      <c r="A624" s="37" t="s">
        <v>118</v>
      </c>
      <c r="B624" s="41" t="s">
        <v>346</v>
      </c>
      <c r="C624" s="42" t="s">
        <v>518</v>
      </c>
      <c r="D624" s="43">
        <v>590.26</v>
      </c>
      <c r="E624" s="47" t="s">
        <v>2</v>
      </c>
      <c r="F624" s="174">
        <f>$D$5</f>
        <v>0.5</v>
      </c>
      <c r="G624" s="187">
        <f t="shared" si="138"/>
        <v>295.13</v>
      </c>
      <c r="H624" s="45"/>
      <c r="I624" s="34">
        <f>SUM(G624*H624)</f>
        <v>0</v>
      </c>
      <c r="J624" s="26"/>
      <c r="K624" s="24"/>
    </row>
    <row r="625" spans="1:11" x14ac:dyDescent="0.25">
      <c r="A625" s="37"/>
      <c r="B625" s="41"/>
      <c r="C625" s="42"/>
      <c r="D625" s="43"/>
      <c r="E625" s="47"/>
      <c r="F625" s="49"/>
      <c r="G625" s="187"/>
      <c r="H625" s="45"/>
      <c r="I625" s="34"/>
      <c r="J625" s="26"/>
      <c r="K625" s="24"/>
    </row>
    <row r="626" spans="1:11" ht="29.25" x14ac:dyDescent="0.25">
      <c r="A626" s="37" t="s">
        <v>120</v>
      </c>
      <c r="B626" s="41" t="s">
        <v>347</v>
      </c>
      <c r="C626" s="42" t="s">
        <v>38</v>
      </c>
      <c r="D626" s="43">
        <v>575.44000000000005</v>
      </c>
      <c r="E626" s="47" t="s">
        <v>2</v>
      </c>
      <c r="F626" s="174">
        <f>$D$3</f>
        <v>0.4</v>
      </c>
      <c r="G626" s="187">
        <f t="shared" ref="G626:G628" si="139">SUM($D626*(1-$F626))</f>
        <v>345.26400000000001</v>
      </c>
      <c r="H626" s="45"/>
      <c r="I626" s="34">
        <f>SUM(G626*H626)</f>
        <v>0</v>
      </c>
      <c r="J626" s="26"/>
      <c r="K626" s="24"/>
    </row>
    <row r="627" spans="1:11" ht="29.25" x14ac:dyDescent="0.25">
      <c r="A627" s="37" t="s">
        <v>120</v>
      </c>
      <c r="B627" s="41" t="s">
        <v>347</v>
      </c>
      <c r="C627" s="42" t="s">
        <v>485</v>
      </c>
      <c r="D627" s="43">
        <v>575.44000000000005</v>
      </c>
      <c r="E627" s="47" t="s">
        <v>2</v>
      </c>
      <c r="F627" s="174">
        <f>$D$4</f>
        <v>0.45</v>
      </c>
      <c r="G627" s="187">
        <f t="shared" si="139"/>
        <v>316.49200000000008</v>
      </c>
      <c r="H627" s="45"/>
      <c r="I627" s="34">
        <f>SUM(G627*H627)</f>
        <v>0</v>
      </c>
      <c r="J627" s="26"/>
      <c r="K627" s="24"/>
    </row>
    <row r="628" spans="1:11" ht="29.25" x14ac:dyDescent="0.25">
      <c r="A628" s="37" t="s">
        <v>120</v>
      </c>
      <c r="B628" s="41" t="s">
        <v>347</v>
      </c>
      <c r="C628" s="42" t="s">
        <v>518</v>
      </c>
      <c r="D628" s="43">
        <v>575.44000000000005</v>
      </c>
      <c r="E628" s="47" t="s">
        <v>2</v>
      </c>
      <c r="F628" s="174">
        <f>$D$5</f>
        <v>0.5</v>
      </c>
      <c r="G628" s="187">
        <f t="shared" si="139"/>
        <v>287.72000000000003</v>
      </c>
      <c r="H628" s="45"/>
      <c r="I628" s="34">
        <f>SUM(G628*H628)</f>
        <v>0</v>
      </c>
      <c r="J628" s="26"/>
      <c r="K628" s="24"/>
    </row>
    <row r="629" spans="1:11" x14ac:dyDescent="0.25">
      <c r="A629" s="37"/>
      <c r="B629" s="41"/>
      <c r="C629" s="42"/>
      <c r="D629" s="43"/>
      <c r="E629" s="47"/>
      <c r="F629" s="49"/>
      <c r="G629" s="187"/>
      <c r="H629" s="45"/>
      <c r="I629" s="34"/>
      <c r="J629" s="26"/>
      <c r="K629" s="24"/>
    </row>
    <row r="630" spans="1:11" ht="29.25" x14ac:dyDescent="0.25">
      <c r="A630" s="37" t="s">
        <v>65</v>
      </c>
      <c r="B630" s="41" t="s">
        <v>315</v>
      </c>
      <c r="C630" s="42" t="s">
        <v>38</v>
      </c>
      <c r="D630" s="43">
        <v>114.88</v>
      </c>
      <c r="E630" s="47" t="s">
        <v>2</v>
      </c>
      <c r="F630" s="174">
        <f>$D$3</f>
        <v>0.4</v>
      </c>
      <c r="G630" s="187">
        <f t="shared" ref="G630:G632" si="140">SUM($D630*(1-$F630))</f>
        <v>68.927999999999997</v>
      </c>
      <c r="H630" s="45"/>
      <c r="I630" s="34">
        <f>SUM(G630*H630)</f>
        <v>0</v>
      </c>
      <c r="J630" s="26"/>
      <c r="K630" s="24"/>
    </row>
    <row r="631" spans="1:11" ht="29.25" x14ac:dyDescent="0.25">
      <c r="A631" s="37" t="s">
        <v>65</v>
      </c>
      <c r="B631" s="41" t="s">
        <v>315</v>
      </c>
      <c r="C631" s="42" t="s">
        <v>521</v>
      </c>
      <c r="D631" s="43">
        <v>114.88</v>
      </c>
      <c r="E631" s="47" t="s">
        <v>2</v>
      </c>
      <c r="F631" s="174">
        <f>$D$4</f>
        <v>0.45</v>
      </c>
      <c r="G631" s="187">
        <f t="shared" si="140"/>
        <v>63.184000000000005</v>
      </c>
      <c r="H631" s="45"/>
      <c r="I631" s="34">
        <f>SUM(G631*H631)</f>
        <v>0</v>
      </c>
      <c r="J631" s="26"/>
      <c r="K631" s="24"/>
    </row>
    <row r="632" spans="1:11" ht="29.25" x14ac:dyDescent="0.25">
      <c r="A632" s="37" t="s">
        <v>65</v>
      </c>
      <c r="B632" s="41" t="s">
        <v>315</v>
      </c>
      <c r="C632" s="42" t="s">
        <v>522</v>
      </c>
      <c r="D632" s="43">
        <v>114.88</v>
      </c>
      <c r="E632" s="47" t="s">
        <v>2</v>
      </c>
      <c r="F632" s="174">
        <f>$D$5</f>
        <v>0.5</v>
      </c>
      <c r="G632" s="187">
        <f t="shared" si="140"/>
        <v>57.44</v>
      </c>
      <c r="H632" s="45"/>
      <c r="I632" s="34">
        <f>SUM(G632*H632)</f>
        <v>0</v>
      </c>
      <c r="J632" s="26"/>
      <c r="K632" s="24"/>
    </row>
    <row r="633" spans="1:11" x14ac:dyDescent="0.25">
      <c r="A633" s="37"/>
      <c r="B633" s="41"/>
      <c r="C633" s="42"/>
      <c r="D633" s="43"/>
      <c r="E633" s="47"/>
      <c r="F633" s="49"/>
      <c r="G633" s="187"/>
      <c r="H633" s="45"/>
      <c r="I633" s="34"/>
      <c r="J633" s="26"/>
      <c r="K633" s="24"/>
    </row>
    <row r="634" spans="1:11" ht="29.25" x14ac:dyDescent="0.25">
      <c r="A634" s="37" t="s">
        <v>121</v>
      </c>
      <c r="B634" s="41" t="s">
        <v>316</v>
      </c>
      <c r="C634" s="42" t="s">
        <v>38</v>
      </c>
      <c r="D634" s="43">
        <v>123.72</v>
      </c>
      <c r="E634" s="47" t="s">
        <v>2</v>
      </c>
      <c r="F634" s="174">
        <f>$D$3</f>
        <v>0.4</v>
      </c>
      <c r="G634" s="187">
        <f t="shared" ref="G634:G636" si="141">SUM($D634*(1-$F634))</f>
        <v>74.231999999999999</v>
      </c>
      <c r="H634" s="45"/>
      <c r="I634" s="34">
        <f>SUM(G634*H634)</f>
        <v>0</v>
      </c>
      <c r="J634" s="26"/>
      <c r="K634" s="24"/>
    </row>
    <row r="635" spans="1:11" ht="29.25" x14ac:dyDescent="0.25">
      <c r="A635" s="37" t="s">
        <v>121</v>
      </c>
      <c r="B635" s="41" t="s">
        <v>316</v>
      </c>
      <c r="C635" s="42" t="s">
        <v>521</v>
      </c>
      <c r="D635" s="43">
        <v>123.72</v>
      </c>
      <c r="E635" s="47" t="s">
        <v>2</v>
      </c>
      <c r="F635" s="174">
        <f>$D$4</f>
        <v>0.45</v>
      </c>
      <c r="G635" s="187">
        <f t="shared" si="141"/>
        <v>68.046000000000006</v>
      </c>
      <c r="H635" s="45"/>
      <c r="I635" s="34">
        <f>SUM(G635*H635)</f>
        <v>0</v>
      </c>
      <c r="J635" s="26"/>
      <c r="K635" s="24"/>
    </row>
    <row r="636" spans="1:11" ht="29.25" x14ac:dyDescent="0.25">
      <c r="A636" s="37" t="s">
        <v>121</v>
      </c>
      <c r="B636" s="41" t="s">
        <v>316</v>
      </c>
      <c r="C636" s="42" t="s">
        <v>522</v>
      </c>
      <c r="D636" s="43">
        <v>123.72</v>
      </c>
      <c r="E636" s="47" t="s">
        <v>2</v>
      </c>
      <c r="F636" s="174">
        <f>$D$5</f>
        <v>0.5</v>
      </c>
      <c r="G636" s="187">
        <f t="shared" si="141"/>
        <v>61.86</v>
      </c>
      <c r="H636" s="45"/>
      <c r="I636" s="34">
        <f>SUM(G636*H636)</f>
        <v>0</v>
      </c>
      <c r="J636" s="26"/>
      <c r="K636" s="24"/>
    </row>
    <row r="637" spans="1:11" x14ac:dyDescent="0.25">
      <c r="A637" s="37"/>
      <c r="B637" s="41"/>
      <c r="C637" s="42"/>
      <c r="D637" s="43"/>
      <c r="E637" s="47"/>
      <c r="F637" s="49"/>
      <c r="G637" s="187"/>
      <c r="H637" s="45"/>
      <c r="I637" s="34"/>
      <c r="J637" s="26"/>
      <c r="K637" s="24"/>
    </row>
    <row r="638" spans="1:11" ht="29.25" x14ac:dyDescent="0.25">
      <c r="A638" s="37" t="s">
        <v>123</v>
      </c>
      <c r="B638" s="41" t="s">
        <v>122</v>
      </c>
      <c r="C638" s="42" t="s">
        <v>38</v>
      </c>
      <c r="D638" s="43">
        <v>159.29</v>
      </c>
      <c r="E638" s="47" t="s">
        <v>2</v>
      </c>
      <c r="F638" s="174">
        <f>$D$3</f>
        <v>0.4</v>
      </c>
      <c r="G638" s="187">
        <f t="shared" ref="G638:G640" si="142">SUM($D638*(1-$F638))</f>
        <v>95.573999999999998</v>
      </c>
      <c r="H638" s="45"/>
      <c r="I638" s="34">
        <f>SUM(G638*H638)</f>
        <v>0</v>
      </c>
      <c r="J638" s="26"/>
      <c r="K638" s="24"/>
    </row>
    <row r="639" spans="1:11" ht="29.25" x14ac:dyDescent="0.25">
      <c r="A639" s="37" t="s">
        <v>123</v>
      </c>
      <c r="B639" s="41" t="s">
        <v>122</v>
      </c>
      <c r="C639" s="42" t="s">
        <v>521</v>
      </c>
      <c r="D639" s="43">
        <v>159.29</v>
      </c>
      <c r="E639" s="47" t="s">
        <v>2</v>
      </c>
      <c r="F639" s="174">
        <f>$D$4</f>
        <v>0.45</v>
      </c>
      <c r="G639" s="187">
        <f t="shared" si="142"/>
        <v>87.609499999999997</v>
      </c>
      <c r="H639" s="45"/>
      <c r="I639" s="34">
        <f>SUM(G639*H639)</f>
        <v>0</v>
      </c>
      <c r="J639" s="26"/>
      <c r="K639" s="24"/>
    </row>
    <row r="640" spans="1:11" ht="29.25" x14ac:dyDescent="0.25">
      <c r="A640" s="37" t="s">
        <v>123</v>
      </c>
      <c r="B640" s="41" t="s">
        <v>122</v>
      </c>
      <c r="C640" s="42" t="s">
        <v>522</v>
      </c>
      <c r="D640" s="43">
        <v>159.29</v>
      </c>
      <c r="E640" s="47" t="s">
        <v>2</v>
      </c>
      <c r="F640" s="174">
        <f>$D$5</f>
        <v>0.5</v>
      </c>
      <c r="G640" s="187">
        <f t="shared" si="142"/>
        <v>79.644999999999996</v>
      </c>
      <c r="H640" s="45"/>
      <c r="I640" s="34">
        <f>SUM(G640*H640)</f>
        <v>0</v>
      </c>
      <c r="J640" s="26"/>
      <c r="K640" s="24"/>
    </row>
    <row r="641" spans="1:82" x14ac:dyDescent="0.25">
      <c r="A641" s="37"/>
      <c r="B641" s="41"/>
      <c r="C641" s="42"/>
      <c r="D641" s="43"/>
      <c r="E641" s="47"/>
      <c r="F641" s="49"/>
      <c r="G641" s="187"/>
      <c r="H641" s="45"/>
      <c r="I641" s="34"/>
      <c r="J641" s="26"/>
      <c r="K641" s="24"/>
    </row>
    <row r="642" spans="1:82" ht="29.25" x14ac:dyDescent="0.25">
      <c r="A642" s="37" t="s">
        <v>281</v>
      </c>
      <c r="B642" s="41" t="s">
        <v>282</v>
      </c>
      <c r="C642" s="42" t="s">
        <v>38</v>
      </c>
      <c r="D642" s="43">
        <v>145.84</v>
      </c>
      <c r="E642" s="47" t="s">
        <v>2</v>
      </c>
      <c r="F642" s="174">
        <f>$D$3</f>
        <v>0.4</v>
      </c>
      <c r="G642" s="187">
        <f t="shared" ref="G642:G644" si="143">SUM($D642*(1-$F642))</f>
        <v>87.504000000000005</v>
      </c>
      <c r="H642" s="45"/>
      <c r="I642" s="34">
        <f>SUM(G642*H642)</f>
        <v>0</v>
      </c>
      <c r="J642" s="26"/>
      <c r="K642" s="24"/>
    </row>
    <row r="643" spans="1:82" ht="29.25" x14ac:dyDescent="0.25">
      <c r="A643" s="37" t="s">
        <v>281</v>
      </c>
      <c r="B643" s="41" t="s">
        <v>282</v>
      </c>
      <c r="C643" s="42" t="s">
        <v>521</v>
      </c>
      <c r="D643" s="43">
        <v>145.84</v>
      </c>
      <c r="E643" s="47" t="s">
        <v>2</v>
      </c>
      <c r="F643" s="174">
        <f>$D$4</f>
        <v>0.45</v>
      </c>
      <c r="G643" s="187">
        <f t="shared" si="143"/>
        <v>80.212000000000003</v>
      </c>
      <c r="H643" s="45"/>
      <c r="I643" s="34">
        <f>SUM(G643*H643)</f>
        <v>0</v>
      </c>
      <c r="J643" s="26"/>
      <c r="K643" s="24"/>
    </row>
    <row r="644" spans="1:82" ht="29.25" x14ac:dyDescent="0.25">
      <c r="A644" s="37" t="s">
        <v>281</v>
      </c>
      <c r="B644" s="41" t="s">
        <v>282</v>
      </c>
      <c r="C644" s="42" t="s">
        <v>522</v>
      </c>
      <c r="D644" s="43">
        <v>145.84</v>
      </c>
      <c r="E644" s="47" t="s">
        <v>2</v>
      </c>
      <c r="F644" s="174">
        <f>$D$5</f>
        <v>0.5</v>
      </c>
      <c r="G644" s="187">
        <f t="shared" si="143"/>
        <v>72.92</v>
      </c>
      <c r="H644" s="45"/>
      <c r="I644" s="34">
        <f>SUM(G644*H644)</f>
        <v>0</v>
      </c>
      <c r="J644" s="26"/>
      <c r="K644" s="24"/>
    </row>
    <row r="645" spans="1:82" x14ac:dyDescent="0.25">
      <c r="A645" s="37"/>
      <c r="B645" s="41"/>
      <c r="C645" s="42"/>
      <c r="D645" s="43"/>
      <c r="E645" s="47"/>
      <c r="F645" s="49"/>
      <c r="G645" s="187"/>
      <c r="H645" s="45"/>
      <c r="I645" s="34"/>
      <c r="J645" s="26"/>
      <c r="K645" s="24"/>
    </row>
    <row r="646" spans="1:82" ht="29.25" x14ac:dyDescent="0.25">
      <c r="A646" s="37" t="s">
        <v>124</v>
      </c>
      <c r="B646" s="38" t="s">
        <v>125</v>
      </c>
      <c r="C646" s="42" t="s">
        <v>38</v>
      </c>
      <c r="D646" s="43">
        <v>151.18</v>
      </c>
      <c r="E646" s="47" t="s">
        <v>2</v>
      </c>
      <c r="F646" s="174">
        <f>$D$3</f>
        <v>0.4</v>
      </c>
      <c r="G646" s="187">
        <f t="shared" ref="G646:G648" si="144">SUM($D646*(1-$F646))</f>
        <v>90.707999999999998</v>
      </c>
      <c r="H646" s="45"/>
      <c r="I646" s="34">
        <f>SUM(G646*H646)</f>
        <v>0</v>
      </c>
      <c r="J646" s="26"/>
      <c r="K646" s="24"/>
    </row>
    <row r="647" spans="1:82" ht="29.25" x14ac:dyDescent="0.25">
      <c r="A647" s="37" t="s">
        <v>124</v>
      </c>
      <c r="B647" s="38" t="s">
        <v>125</v>
      </c>
      <c r="C647" s="42" t="s">
        <v>521</v>
      </c>
      <c r="D647" s="43">
        <v>151.18</v>
      </c>
      <c r="E647" s="47" t="s">
        <v>2</v>
      </c>
      <c r="F647" s="174">
        <f>$D$4</f>
        <v>0.45</v>
      </c>
      <c r="G647" s="187">
        <f t="shared" si="144"/>
        <v>83.149000000000015</v>
      </c>
      <c r="H647" s="45"/>
      <c r="I647" s="34">
        <f>SUM(G647*H647)</f>
        <v>0</v>
      </c>
      <c r="J647" s="26"/>
      <c r="K647" s="24"/>
    </row>
    <row r="648" spans="1:82" ht="29.25" x14ac:dyDescent="0.25">
      <c r="A648" s="37" t="s">
        <v>124</v>
      </c>
      <c r="B648" s="38" t="s">
        <v>125</v>
      </c>
      <c r="C648" s="42" t="s">
        <v>522</v>
      </c>
      <c r="D648" s="43">
        <v>151.18</v>
      </c>
      <c r="E648" s="47" t="s">
        <v>2</v>
      </c>
      <c r="F648" s="174">
        <f>$D$5</f>
        <v>0.5</v>
      </c>
      <c r="G648" s="187">
        <f t="shared" si="144"/>
        <v>75.59</v>
      </c>
      <c r="H648" s="45"/>
      <c r="I648" s="34">
        <f>SUM(G648*H648)</f>
        <v>0</v>
      </c>
      <c r="J648" s="26"/>
      <c r="K648" s="24"/>
    </row>
    <row r="649" spans="1:82" x14ac:dyDescent="0.25">
      <c r="A649" s="118"/>
      <c r="B649" s="119"/>
      <c r="C649" s="120"/>
      <c r="D649" s="121"/>
      <c r="E649" s="122"/>
      <c r="F649" s="123"/>
      <c r="G649" s="187"/>
      <c r="H649" s="140"/>
      <c r="I649" s="124"/>
      <c r="J649" s="98"/>
      <c r="K649" s="24"/>
    </row>
    <row r="650" spans="1:82" s="172" customFormat="1" ht="21" x14ac:dyDescent="0.35">
      <c r="A650" s="214" t="s">
        <v>565</v>
      </c>
      <c r="B650" s="215"/>
      <c r="C650" s="164"/>
      <c r="D650" s="165"/>
      <c r="E650" s="165"/>
      <c r="F650" s="166"/>
      <c r="G650" s="166"/>
      <c r="H650" s="167"/>
      <c r="I650" s="168"/>
      <c r="J650" s="169"/>
      <c r="K650" s="170"/>
      <c r="L650" s="171"/>
      <c r="M650" s="171"/>
      <c r="N650" s="171"/>
      <c r="O650" s="171"/>
      <c r="P650" s="171"/>
      <c r="Q650" s="171"/>
      <c r="R650" s="171"/>
      <c r="S650" s="171"/>
      <c r="T650" s="171"/>
      <c r="U650" s="171"/>
      <c r="V650" s="171"/>
      <c r="W650" s="171"/>
      <c r="X650" s="171"/>
      <c r="Y650" s="171"/>
      <c r="Z650" s="171"/>
      <c r="AA650" s="171"/>
      <c r="AB650" s="171"/>
      <c r="AC650" s="171"/>
      <c r="AD650" s="171"/>
      <c r="AE650" s="171"/>
      <c r="AF650" s="171"/>
      <c r="AG650" s="171"/>
      <c r="AH650" s="171"/>
      <c r="AI650" s="171"/>
      <c r="AJ650" s="171"/>
      <c r="AK650" s="171"/>
      <c r="AL650" s="171"/>
      <c r="AM650" s="171"/>
      <c r="AN650" s="171"/>
      <c r="AO650" s="171"/>
      <c r="AP650" s="171"/>
      <c r="AQ650" s="171"/>
      <c r="AR650" s="171"/>
      <c r="AS650" s="171"/>
      <c r="AT650" s="171"/>
      <c r="AU650" s="171"/>
      <c r="AV650" s="171"/>
      <c r="AW650" s="171"/>
      <c r="AX650" s="171"/>
      <c r="AY650" s="171"/>
      <c r="AZ650" s="171"/>
      <c r="BA650" s="171"/>
      <c r="BB650" s="171"/>
      <c r="BC650" s="171"/>
      <c r="BD650" s="171"/>
      <c r="BE650" s="171"/>
      <c r="BF650" s="171"/>
      <c r="BG650" s="171"/>
      <c r="BH650" s="171"/>
      <c r="BI650" s="171"/>
      <c r="BJ650" s="171"/>
      <c r="BK650" s="171"/>
      <c r="BL650" s="171"/>
      <c r="BM650" s="171"/>
      <c r="BN650" s="171"/>
      <c r="BO650" s="171"/>
      <c r="BP650" s="171"/>
      <c r="BQ650" s="171"/>
      <c r="BR650" s="171"/>
      <c r="BS650" s="171"/>
      <c r="BT650" s="171"/>
      <c r="BU650" s="171"/>
      <c r="BV650" s="171"/>
      <c r="BW650" s="171"/>
      <c r="BX650" s="171"/>
      <c r="BY650" s="171"/>
      <c r="BZ650" s="171"/>
      <c r="CA650" s="171"/>
      <c r="CB650" s="171"/>
      <c r="CC650" s="171"/>
      <c r="CD650" s="171"/>
    </row>
    <row r="651" spans="1:82" s="103" customFormat="1" x14ac:dyDescent="0.25">
      <c r="A651" s="29" t="s">
        <v>43</v>
      </c>
      <c r="B651" s="48" t="s">
        <v>73</v>
      </c>
      <c r="C651" s="35" t="s">
        <v>445</v>
      </c>
      <c r="D651" s="155">
        <v>49.36</v>
      </c>
      <c r="E651" s="96" t="s">
        <v>21</v>
      </c>
      <c r="F651" s="174">
        <f>$D$3</f>
        <v>0.4</v>
      </c>
      <c r="G651" s="187">
        <f t="shared" ref="G651:G653" si="145">SUM($D651*(1-$F651))</f>
        <v>29.616</v>
      </c>
      <c r="H651" s="141"/>
      <c r="I651" s="107">
        <f>SUM(G651*H651)</f>
        <v>0</v>
      </c>
      <c r="J651" s="100"/>
      <c r="K651" s="102"/>
      <c r="L651" s="102"/>
      <c r="M651" s="102"/>
      <c r="N651" s="102"/>
      <c r="O651" s="102"/>
      <c r="P651" s="102"/>
      <c r="Q651" s="102"/>
      <c r="R651" s="102"/>
      <c r="S651" s="102"/>
      <c r="T651" s="102"/>
      <c r="U651" s="102"/>
      <c r="V651" s="102"/>
      <c r="W651" s="102"/>
      <c r="X651" s="102"/>
      <c r="Y651" s="102"/>
      <c r="Z651" s="102"/>
      <c r="AA651" s="102"/>
      <c r="AB651" s="102"/>
      <c r="AC651" s="102"/>
      <c r="AD651" s="102"/>
      <c r="AE651" s="102"/>
      <c r="AF651" s="102"/>
      <c r="AG651" s="102"/>
      <c r="AH651" s="102"/>
      <c r="AI651" s="102"/>
      <c r="AJ651" s="102"/>
      <c r="AK651" s="102"/>
      <c r="AL651" s="102"/>
      <c r="AM651" s="102"/>
      <c r="AN651" s="102"/>
      <c r="AO651" s="102"/>
      <c r="AP651" s="102"/>
      <c r="AQ651" s="102"/>
      <c r="AR651" s="102"/>
      <c r="AS651" s="102"/>
      <c r="AT651" s="102"/>
      <c r="AU651" s="102"/>
      <c r="AV651" s="102"/>
      <c r="AW651" s="102"/>
      <c r="AX651" s="102"/>
      <c r="AY651" s="102"/>
      <c r="AZ651" s="102"/>
      <c r="BA651" s="102"/>
      <c r="BB651" s="102"/>
      <c r="BC651" s="102"/>
      <c r="BD651" s="102"/>
      <c r="BE651" s="102"/>
      <c r="BF651" s="102"/>
      <c r="BG651" s="102"/>
      <c r="BH651" s="102"/>
      <c r="BI651" s="102"/>
      <c r="BJ651" s="102"/>
      <c r="BK651" s="102"/>
      <c r="BL651" s="102"/>
      <c r="BM651" s="102"/>
      <c r="BN651" s="102"/>
      <c r="BO651" s="102"/>
      <c r="BP651" s="102"/>
      <c r="BQ651" s="102"/>
      <c r="BR651" s="102"/>
      <c r="BS651" s="102"/>
      <c r="BT651" s="102"/>
      <c r="BU651" s="102"/>
      <c r="BV651" s="102"/>
      <c r="BW651" s="102"/>
      <c r="BX651" s="102"/>
      <c r="BY651" s="102"/>
      <c r="BZ651" s="102"/>
      <c r="CA651" s="102"/>
      <c r="CB651" s="102"/>
      <c r="CC651" s="102"/>
      <c r="CD651" s="102"/>
    </row>
    <row r="652" spans="1:82" s="103" customFormat="1" x14ac:dyDescent="0.25">
      <c r="A652" s="29" t="s">
        <v>43</v>
      </c>
      <c r="B652" s="48" t="s">
        <v>73</v>
      </c>
      <c r="C652" s="35" t="s">
        <v>504</v>
      </c>
      <c r="D652" s="155">
        <v>49.36</v>
      </c>
      <c r="E652" s="96" t="s">
        <v>21</v>
      </c>
      <c r="F652" s="174">
        <f>$D$4</f>
        <v>0.45</v>
      </c>
      <c r="G652" s="187">
        <f t="shared" si="145"/>
        <v>27.148000000000003</v>
      </c>
      <c r="H652" s="141"/>
      <c r="I652" s="107">
        <f>SUM(G652*H652)</f>
        <v>0</v>
      </c>
      <c r="J652" s="100"/>
      <c r="K652" s="102"/>
      <c r="L652" s="102"/>
      <c r="M652" s="102"/>
      <c r="N652" s="102"/>
      <c r="O652" s="102"/>
      <c r="P652" s="102"/>
      <c r="Q652" s="102"/>
      <c r="R652" s="102"/>
      <c r="S652" s="102"/>
      <c r="T652" s="102"/>
      <c r="U652" s="102"/>
      <c r="V652" s="102"/>
      <c r="W652" s="102"/>
      <c r="X652" s="102"/>
      <c r="Y652" s="102"/>
      <c r="Z652" s="102"/>
      <c r="AA652" s="102"/>
      <c r="AB652" s="102"/>
      <c r="AC652" s="102"/>
      <c r="AD652" s="102"/>
      <c r="AE652" s="102"/>
      <c r="AF652" s="102"/>
      <c r="AG652" s="102"/>
      <c r="AH652" s="102"/>
      <c r="AI652" s="102"/>
      <c r="AJ652" s="102"/>
      <c r="AK652" s="102"/>
      <c r="AL652" s="102"/>
      <c r="AM652" s="102"/>
      <c r="AN652" s="102"/>
      <c r="AO652" s="102"/>
      <c r="AP652" s="102"/>
      <c r="AQ652" s="102"/>
      <c r="AR652" s="102"/>
      <c r="AS652" s="102"/>
      <c r="AT652" s="102"/>
      <c r="AU652" s="102"/>
      <c r="AV652" s="102"/>
      <c r="AW652" s="102"/>
      <c r="AX652" s="102"/>
      <c r="AY652" s="102"/>
      <c r="AZ652" s="102"/>
      <c r="BA652" s="102"/>
      <c r="BB652" s="102"/>
      <c r="BC652" s="102"/>
      <c r="BD652" s="102"/>
      <c r="BE652" s="102"/>
      <c r="BF652" s="102"/>
      <c r="BG652" s="102"/>
      <c r="BH652" s="102"/>
      <c r="BI652" s="102"/>
      <c r="BJ652" s="102"/>
      <c r="BK652" s="102"/>
      <c r="BL652" s="102"/>
      <c r="BM652" s="102"/>
      <c r="BN652" s="102"/>
      <c r="BO652" s="102"/>
      <c r="BP652" s="102"/>
      <c r="BQ652" s="102"/>
      <c r="BR652" s="102"/>
      <c r="BS652" s="102"/>
      <c r="BT652" s="102"/>
      <c r="BU652" s="102"/>
      <c r="BV652" s="102"/>
      <c r="BW652" s="102"/>
      <c r="BX652" s="102"/>
      <c r="BY652" s="102"/>
      <c r="BZ652" s="102"/>
      <c r="CA652" s="102"/>
      <c r="CB652" s="102"/>
      <c r="CC652" s="102"/>
      <c r="CD652" s="102"/>
    </row>
    <row r="653" spans="1:82" s="103" customFormat="1" x14ac:dyDescent="0.25">
      <c r="A653" s="29" t="s">
        <v>43</v>
      </c>
      <c r="B653" s="48" t="s">
        <v>73</v>
      </c>
      <c r="C653" s="35" t="s">
        <v>505</v>
      </c>
      <c r="D653" s="155">
        <v>49.36</v>
      </c>
      <c r="E653" s="96" t="s">
        <v>21</v>
      </c>
      <c r="F653" s="174">
        <f>$D$5</f>
        <v>0.5</v>
      </c>
      <c r="G653" s="187">
        <f t="shared" si="145"/>
        <v>24.68</v>
      </c>
      <c r="H653" s="141"/>
      <c r="I653" s="107">
        <f>SUM(G653*H653)</f>
        <v>0</v>
      </c>
      <c r="J653" s="100"/>
      <c r="K653" s="102"/>
      <c r="L653" s="102"/>
      <c r="M653" s="102"/>
      <c r="N653" s="102"/>
      <c r="O653" s="102"/>
      <c r="P653" s="102"/>
      <c r="Q653" s="102"/>
      <c r="R653" s="102"/>
      <c r="S653" s="102"/>
      <c r="T653" s="102"/>
      <c r="U653" s="102"/>
      <c r="V653" s="102"/>
      <c r="W653" s="102"/>
      <c r="X653" s="102"/>
      <c r="Y653" s="102"/>
      <c r="Z653" s="102"/>
      <c r="AA653" s="102"/>
      <c r="AB653" s="102"/>
      <c r="AC653" s="102"/>
      <c r="AD653" s="102"/>
      <c r="AE653" s="102"/>
      <c r="AF653" s="102"/>
      <c r="AG653" s="102"/>
      <c r="AH653" s="102"/>
      <c r="AI653" s="102"/>
      <c r="AJ653" s="102"/>
      <c r="AK653" s="102"/>
      <c r="AL653" s="102"/>
      <c r="AM653" s="102"/>
      <c r="AN653" s="102"/>
      <c r="AO653" s="102"/>
      <c r="AP653" s="102"/>
      <c r="AQ653" s="102"/>
      <c r="AR653" s="102"/>
      <c r="AS653" s="102"/>
      <c r="AT653" s="102"/>
      <c r="AU653" s="102"/>
      <c r="AV653" s="102"/>
      <c r="AW653" s="102"/>
      <c r="AX653" s="102"/>
      <c r="AY653" s="102"/>
      <c r="AZ653" s="102"/>
      <c r="BA653" s="102"/>
      <c r="BB653" s="102"/>
      <c r="BC653" s="102"/>
      <c r="BD653" s="102"/>
      <c r="BE653" s="102"/>
      <c r="BF653" s="102"/>
      <c r="BG653" s="102"/>
      <c r="BH653" s="102"/>
      <c r="BI653" s="102"/>
      <c r="BJ653" s="102"/>
      <c r="BK653" s="102"/>
      <c r="BL653" s="102"/>
      <c r="BM653" s="102"/>
      <c r="BN653" s="102"/>
      <c r="BO653" s="102"/>
      <c r="BP653" s="102"/>
      <c r="BQ653" s="102"/>
      <c r="BR653" s="102"/>
      <c r="BS653" s="102"/>
      <c r="BT653" s="102"/>
      <c r="BU653" s="102"/>
      <c r="BV653" s="102"/>
      <c r="BW653" s="102"/>
      <c r="BX653" s="102"/>
      <c r="BY653" s="102"/>
      <c r="BZ653" s="102"/>
      <c r="CA653" s="102"/>
      <c r="CB653" s="102"/>
      <c r="CC653" s="102"/>
      <c r="CD653" s="102"/>
    </row>
    <row r="654" spans="1:82" s="103" customFormat="1" x14ac:dyDescent="0.25">
      <c r="A654" s="29"/>
      <c r="B654" s="48"/>
      <c r="C654" s="35"/>
      <c r="D654" s="155"/>
      <c r="E654" s="96"/>
      <c r="F654" s="97"/>
      <c r="G654" s="187"/>
      <c r="H654" s="141"/>
      <c r="I654" s="107"/>
      <c r="J654" s="100"/>
      <c r="K654" s="102"/>
      <c r="L654" s="102"/>
      <c r="M654" s="102"/>
      <c r="N654" s="102"/>
      <c r="O654" s="102"/>
      <c r="P654" s="102"/>
      <c r="Q654" s="102"/>
      <c r="R654" s="102"/>
      <c r="S654" s="102"/>
      <c r="T654" s="102"/>
      <c r="U654" s="102"/>
      <c r="V654" s="102"/>
      <c r="W654" s="102"/>
      <c r="X654" s="102"/>
      <c r="Y654" s="102"/>
      <c r="Z654" s="102"/>
      <c r="AA654" s="102"/>
      <c r="AB654" s="102"/>
      <c r="AC654" s="102"/>
      <c r="AD654" s="102"/>
      <c r="AE654" s="102"/>
      <c r="AF654" s="102"/>
      <c r="AG654" s="102"/>
      <c r="AH654" s="102"/>
      <c r="AI654" s="102"/>
      <c r="AJ654" s="102"/>
      <c r="AK654" s="102"/>
      <c r="AL654" s="102"/>
      <c r="AM654" s="102"/>
      <c r="AN654" s="102"/>
      <c r="AO654" s="102"/>
      <c r="AP654" s="102"/>
      <c r="AQ654" s="102"/>
      <c r="AR654" s="102"/>
      <c r="AS654" s="102"/>
      <c r="AT654" s="102"/>
      <c r="AU654" s="102"/>
      <c r="AV654" s="102"/>
      <c r="AW654" s="102"/>
      <c r="AX654" s="102"/>
      <c r="AY654" s="102"/>
      <c r="AZ654" s="102"/>
      <c r="BA654" s="102"/>
      <c r="BB654" s="102"/>
      <c r="BC654" s="102"/>
      <c r="BD654" s="102"/>
      <c r="BE654" s="102"/>
      <c r="BF654" s="102"/>
      <c r="BG654" s="102"/>
      <c r="BH654" s="102"/>
      <c r="BI654" s="102"/>
      <c r="BJ654" s="102"/>
      <c r="BK654" s="102"/>
      <c r="BL654" s="102"/>
      <c r="BM654" s="102"/>
      <c r="BN654" s="102"/>
      <c r="BO654" s="102"/>
      <c r="BP654" s="102"/>
      <c r="BQ654" s="102"/>
      <c r="BR654" s="102"/>
      <c r="BS654" s="102"/>
      <c r="BT654" s="102"/>
      <c r="BU654" s="102"/>
      <c r="BV654" s="102"/>
      <c r="BW654" s="102"/>
      <c r="BX654" s="102"/>
      <c r="BY654" s="102"/>
      <c r="BZ654" s="102"/>
      <c r="CA654" s="102"/>
      <c r="CB654" s="102"/>
      <c r="CC654" s="102"/>
      <c r="CD654" s="102"/>
    </row>
    <row r="655" spans="1:82" s="103" customFormat="1" x14ac:dyDescent="0.25">
      <c r="A655" s="29" t="s">
        <v>126</v>
      </c>
      <c r="B655" s="48" t="s">
        <v>127</v>
      </c>
      <c r="C655" s="35" t="s">
        <v>333</v>
      </c>
      <c r="D655" s="43">
        <v>33.1</v>
      </c>
      <c r="E655" s="47" t="s">
        <v>21</v>
      </c>
      <c r="F655" s="174">
        <f>$D$3</f>
        <v>0.4</v>
      </c>
      <c r="G655" s="187">
        <f t="shared" ref="G655:G657" si="146">SUM($D655*(1-$F655))</f>
        <v>19.86</v>
      </c>
      <c r="H655" s="52"/>
      <c r="I655" s="32">
        <f>SUM(G655*H655)</f>
        <v>0</v>
      </c>
      <c r="J655" s="100"/>
      <c r="K655" s="101"/>
      <c r="L655" s="102"/>
      <c r="M655" s="102"/>
      <c r="N655" s="102"/>
      <c r="O655" s="102"/>
      <c r="P655" s="102"/>
      <c r="Q655" s="102"/>
      <c r="R655" s="102"/>
      <c r="S655" s="102"/>
      <c r="T655" s="102"/>
      <c r="U655" s="102"/>
      <c r="V655" s="102"/>
      <c r="W655" s="102"/>
      <c r="X655" s="102"/>
      <c r="Y655" s="102"/>
      <c r="Z655" s="102"/>
      <c r="AA655" s="102"/>
      <c r="AB655" s="102"/>
      <c r="AC655" s="102"/>
      <c r="AD655" s="102"/>
      <c r="AE655" s="102"/>
      <c r="AF655" s="102"/>
      <c r="AG655" s="102"/>
      <c r="AH655" s="102"/>
      <c r="AI655" s="102"/>
      <c r="AJ655" s="102"/>
      <c r="AK655" s="102"/>
      <c r="AL655" s="102"/>
      <c r="AM655" s="102"/>
      <c r="AN655" s="102"/>
      <c r="AO655" s="102"/>
      <c r="AP655" s="102"/>
      <c r="AQ655" s="102"/>
      <c r="AR655" s="102"/>
      <c r="AS655" s="102"/>
      <c r="AT655" s="102"/>
      <c r="AU655" s="102"/>
      <c r="AV655" s="102"/>
      <c r="AW655" s="102"/>
      <c r="AX655" s="102"/>
      <c r="AY655" s="102"/>
      <c r="AZ655" s="102"/>
      <c r="BA655" s="102"/>
      <c r="BB655" s="102"/>
      <c r="BC655" s="102"/>
      <c r="BD655" s="102"/>
      <c r="BE655" s="102"/>
      <c r="BF655" s="102"/>
      <c r="BG655" s="102"/>
      <c r="BH655" s="102"/>
      <c r="BI655" s="102"/>
      <c r="BJ655" s="102"/>
      <c r="BK655" s="102"/>
      <c r="BL655" s="102"/>
      <c r="BM655" s="102"/>
      <c r="BN655" s="102"/>
      <c r="BO655" s="102"/>
      <c r="BP655" s="102"/>
      <c r="BQ655" s="102"/>
      <c r="BR655" s="102"/>
      <c r="BS655" s="102"/>
      <c r="BT655" s="102"/>
      <c r="BU655" s="102"/>
      <c r="BV655" s="102"/>
      <c r="BW655" s="102"/>
      <c r="BX655" s="102"/>
      <c r="BY655" s="102"/>
      <c r="BZ655" s="102"/>
      <c r="CA655" s="102"/>
      <c r="CB655" s="102"/>
      <c r="CC655" s="102"/>
      <c r="CD655" s="102"/>
    </row>
    <row r="656" spans="1:82" s="103" customFormat="1" x14ac:dyDescent="0.25">
      <c r="A656" s="29" t="s">
        <v>126</v>
      </c>
      <c r="B656" s="48" t="s">
        <v>127</v>
      </c>
      <c r="C656" s="35" t="s">
        <v>499</v>
      </c>
      <c r="D656" s="43">
        <v>33.1</v>
      </c>
      <c r="E656" s="47" t="s">
        <v>21</v>
      </c>
      <c r="F656" s="174">
        <f>$D$4</f>
        <v>0.45</v>
      </c>
      <c r="G656" s="187">
        <f t="shared" si="146"/>
        <v>18.205000000000002</v>
      </c>
      <c r="H656" s="52"/>
      <c r="I656" s="32">
        <f>SUM(G656*H656)</f>
        <v>0</v>
      </c>
      <c r="J656" s="100"/>
      <c r="K656" s="101"/>
      <c r="L656" s="102"/>
      <c r="M656" s="102"/>
      <c r="N656" s="102"/>
      <c r="O656" s="102"/>
      <c r="P656" s="102"/>
      <c r="Q656" s="102"/>
      <c r="R656" s="102"/>
      <c r="S656" s="102"/>
      <c r="T656" s="102"/>
      <c r="U656" s="102"/>
      <c r="V656" s="102"/>
      <c r="W656" s="102"/>
      <c r="X656" s="102"/>
      <c r="Y656" s="102"/>
      <c r="Z656" s="102"/>
      <c r="AA656" s="102"/>
      <c r="AB656" s="102"/>
      <c r="AC656" s="102"/>
      <c r="AD656" s="102"/>
      <c r="AE656" s="102"/>
      <c r="AF656" s="102"/>
      <c r="AG656" s="102"/>
      <c r="AH656" s="102"/>
      <c r="AI656" s="102"/>
      <c r="AJ656" s="102"/>
      <c r="AK656" s="102"/>
      <c r="AL656" s="102"/>
      <c r="AM656" s="102"/>
      <c r="AN656" s="102"/>
      <c r="AO656" s="102"/>
      <c r="AP656" s="102"/>
      <c r="AQ656" s="102"/>
      <c r="AR656" s="102"/>
      <c r="AS656" s="102"/>
      <c r="AT656" s="102"/>
      <c r="AU656" s="102"/>
      <c r="AV656" s="102"/>
      <c r="AW656" s="102"/>
      <c r="AX656" s="102"/>
      <c r="AY656" s="102"/>
      <c r="AZ656" s="102"/>
      <c r="BA656" s="102"/>
      <c r="BB656" s="102"/>
      <c r="BC656" s="102"/>
      <c r="BD656" s="102"/>
      <c r="BE656" s="102"/>
      <c r="BF656" s="102"/>
      <c r="BG656" s="102"/>
      <c r="BH656" s="102"/>
      <c r="BI656" s="102"/>
      <c r="BJ656" s="102"/>
      <c r="BK656" s="102"/>
      <c r="BL656" s="102"/>
      <c r="BM656" s="102"/>
      <c r="BN656" s="102"/>
      <c r="BO656" s="102"/>
      <c r="BP656" s="102"/>
      <c r="BQ656" s="102"/>
      <c r="BR656" s="102"/>
      <c r="BS656" s="102"/>
      <c r="BT656" s="102"/>
      <c r="BU656" s="102"/>
      <c r="BV656" s="102"/>
      <c r="BW656" s="102"/>
      <c r="BX656" s="102"/>
      <c r="BY656" s="102"/>
      <c r="BZ656" s="102"/>
      <c r="CA656" s="102"/>
      <c r="CB656" s="102"/>
      <c r="CC656" s="102"/>
      <c r="CD656" s="102"/>
    </row>
    <row r="657" spans="1:82" s="103" customFormat="1" x14ac:dyDescent="0.25">
      <c r="A657" s="29" t="s">
        <v>126</v>
      </c>
      <c r="B657" s="48" t="s">
        <v>127</v>
      </c>
      <c r="C657" s="35" t="s">
        <v>500</v>
      </c>
      <c r="D657" s="43">
        <v>33.1</v>
      </c>
      <c r="E657" s="47" t="s">
        <v>21</v>
      </c>
      <c r="F657" s="174">
        <f>$D$5</f>
        <v>0.5</v>
      </c>
      <c r="G657" s="187">
        <f t="shared" si="146"/>
        <v>16.55</v>
      </c>
      <c r="H657" s="45"/>
      <c r="I657" s="32">
        <f>SUM(G657*H657)</f>
        <v>0</v>
      </c>
      <c r="J657" s="100"/>
      <c r="K657" s="101"/>
      <c r="L657" s="102"/>
      <c r="M657" s="102"/>
      <c r="N657" s="102"/>
      <c r="O657" s="102"/>
      <c r="P657" s="102"/>
      <c r="Q657" s="102"/>
      <c r="R657" s="102"/>
      <c r="S657" s="102"/>
      <c r="T657" s="102"/>
      <c r="U657" s="102"/>
      <c r="V657" s="102"/>
      <c r="W657" s="102"/>
      <c r="X657" s="102"/>
      <c r="Y657" s="102"/>
      <c r="Z657" s="102"/>
      <c r="AA657" s="102"/>
      <c r="AB657" s="102"/>
      <c r="AC657" s="102"/>
      <c r="AD657" s="102"/>
      <c r="AE657" s="102"/>
      <c r="AF657" s="102"/>
      <c r="AG657" s="102"/>
      <c r="AH657" s="102"/>
      <c r="AI657" s="102"/>
      <c r="AJ657" s="102"/>
      <c r="AK657" s="102"/>
      <c r="AL657" s="102"/>
      <c r="AM657" s="102"/>
      <c r="AN657" s="102"/>
      <c r="AO657" s="102"/>
      <c r="AP657" s="102"/>
      <c r="AQ657" s="102"/>
      <c r="AR657" s="102"/>
      <c r="AS657" s="102"/>
      <c r="AT657" s="102"/>
      <c r="AU657" s="102"/>
      <c r="AV657" s="102"/>
      <c r="AW657" s="102"/>
      <c r="AX657" s="102"/>
      <c r="AY657" s="102"/>
      <c r="AZ657" s="102"/>
      <c r="BA657" s="102"/>
      <c r="BB657" s="102"/>
      <c r="BC657" s="102"/>
      <c r="BD657" s="102"/>
      <c r="BE657" s="102"/>
      <c r="BF657" s="102"/>
      <c r="BG657" s="102"/>
      <c r="BH657" s="102"/>
      <c r="BI657" s="102"/>
      <c r="BJ657" s="102"/>
      <c r="BK657" s="102"/>
      <c r="BL657" s="102"/>
      <c r="BM657" s="102"/>
      <c r="BN657" s="102"/>
      <c r="BO657" s="102"/>
      <c r="BP657" s="102"/>
      <c r="BQ657" s="102"/>
      <c r="BR657" s="102"/>
      <c r="BS657" s="102"/>
      <c r="BT657" s="102"/>
      <c r="BU657" s="102"/>
      <c r="BV657" s="102"/>
      <c r="BW657" s="102"/>
      <c r="BX657" s="102"/>
      <c r="BY657" s="102"/>
      <c r="BZ657" s="102"/>
      <c r="CA657" s="102"/>
      <c r="CB657" s="102"/>
      <c r="CC657" s="102"/>
      <c r="CD657" s="102"/>
    </row>
    <row r="658" spans="1:82" s="103" customFormat="1" x14ac:dyDescent="0.25">
      <c r="A658" s="29"/>
      <c r="B658" s="48"/>
      <c r="C658" s="35"/>
      <c r="D658" s="43"/>
      <c r="E658" s="47"/>
      <c r="F658" s="49"/>
      <c r="G658" s="187"/>
      <c r="H658" s="45"/>
      <c r="I658" s="32"/>
      <c r="J658" s="100"/>
      <c r="K658" s="101"/>
      <c r="L658" s="102"/>
      <c r="M658" s="102"/>
      <c r="N658" s="102"/>
      <c r="O658" s="102"/>
      <c r="P658" s="102"/>
      <c r="Q658" s="102"/>
      <c r="R658" s="102"/>
      <c r="S658" s="102"/>
      <c r="T658" s="102"/>
      <c r="U658" s="102"/>
      <c r="V658" s="102"/>
      <c r="W658" s="102"/>
      <c r="X658" s="102"/>
      <c r="Y658" s="102"/>
      <c r="Z658" s="102"/>
      <c r="AA658" s="102"/>
      <c r="AB658" s="102"/>
      <c r="AC658" s="102"/>
      <c r="AD658" s="102"/>
      <c r="AE658" s="102"/>
      <c r="AF658" s="102"/>
      <c r="AG658" s="102"/>
      <c r="AH658" s="102"/>
      <c r="AI658" s="102"/>
      <c r="AJ658" s="102"/>
      <c r="AK658" s="102"/>
      <c r="AL658" s="102"/>
      <c r="AM658" s="102"/>
      <c r="AN658" s="102"/>
      <c r="AO658" s="102"/>
      <c r="AP658" s="102"/>
      <c r="AQ658" s="102"/>
      <c r="AR658" s="102"/>
      <c r="AS658" s="102"/>
      <c r="AT658" s="102"/>
      <c r="AU658" s="102"/>
      <c r="AV658" s="102"/>
      <c r="AW658" s="102"/>
      <c r="AX658" s="102"/>
      <c r="AY658" s="102"/>
      <c r="AZ658" s="102"/>
      <c r="BA658" s="102"/>
      <c r="BB658" s="102"/>
      <c r="BC658" s="102"/>
      <c r="BD658" s="102"/>
      <c r="BE658" s="102"/>
      <c r="BF658" s="102"/>
      <c r="BG658" s="102"/>
      <c r="BH658" s="102"/>
      <c r="BI658" s="102"/>
      <c r="BJ658" s="102"/>
      <c r="BK658" s="102"/>
      <c r="BL658" s="102"/>
      <c r="BM658" s="102"/>
      <c r="BN658" s="102"/>
      <c r="BO658" s="102"/>
      <c r="BP658" s="102"/>
      <c r="BQ658" s="102"/>
      <c r="BR658" s="102"/>
      <c r="BS658" s="102"/>
      <c r="BT658" s="102"/>
      <c r="BU658" s="102"/>
      <c r="BV658" s="102"/>
      <c r="BW658" s="102"/>
      <c r="BX658" s="102"/>
      <c r="BY658" s="102"/>
      <c r="BZ658" s="102"/>
      <c r="CA658" s="102"/>
      <c r="CB658" s="102"/>
      <c r="CC658" s="102"/>
      <c r="CD658" s="102"/>
    </row>
    <row r="659" spans="1:82" s="103" customFormat="1" x14ac:dyDescent="0.25">
      <c r="A659" s="29" t="s">
        <v>335</v>
      </c>
      <c r="B659" s="48" t="s">
        <v>334</v>
      </c>
      <c r="C659" s="35" t="s">
        <v>45</v>
      </c>
      <c r="D659" s="43">
        <v>26.73</v>
      </c>
      <c r="E659" s="47" t="s">
        <v>503</v>
      </c>
      <c r="F659" s="174">
        <f>$D$3</f>
        <v>0.4</v>
      </c>
      <c r="G659" s="187">
        <f t="shared" ref="G659:G661" si="147">SUM($D659*(1-$F659))</f>
        <v>16.038</v>
      </c>
      <c r="H659" s="45"/>
      <c r="I659" s="32">
        <f>SUM(G659*H659)</f>
        <v>0</v>
      </c>
      <c r="J659" s="100"/>
      <c r="K659" s="101"/>
      <c r="L659" s="102"/>
      <c r="M659" s="102"/>
      <c r="N659" s="102"/>
      <c r="O659" s="102"/>
      <c r="P659" s="102"/>
      <c r="Q659" s="102"/>
      <c r="R659" s="102"/>
      <c r="S659" s="102"/>
      <c r="T659" s="102"/>
      <c r="U659" s="102"/>
      <c r="V659" s="102"/>
      <c r="W659" s="102"/>
      <c r="X659" s="102"/>
      <c r="Y659" s="102"/>
      <c r="Z659" s="102"/>
      <c r="AA659" s="102"/>
      <c r="AB659" s="102"/>
      <c r="AC659" s="102"/>
      <c r="AD659" s="102"/>
      <c r="AE659" s="102"/>
      <c r="AF659" s="102"/>
      <c r="AG659" s="102"/>
      <c r="AH659" s="102"/>
      <c r="AI659" s="102"/>
      <c r="AJ659" s="102"/>
      <c r="AK659" s="102"/>
      <c r="AL659" s="102"/>
      <c r="AM659" s="102"/>
      <c r="AN659" s="102"/>
      <c r="AO659" s="102"/>
      <c r="AP659" s="102"/>
      <c r="AQ659" s="102"/>
      <c r="AR659" s="102"/>
      <c r="AS659" s="102"/>
      <c r="AT659" s="102"/>
      <c r="AU659" s="102"/>
      <c r="AV659" s="102"/>
      <c r="AW659" s="102"/>
      <c r="AX659" s="102"/>
      <c r="AY659" s="102"/>
      <c r="AZ659" s="102"/>
      <c r="BA659" s="102"/>
      <c r="BB659" s="102"/>
      <c r="BC659" s="102"/>
      <c r="BD659" s="102"/>
      <c r="BE659" s="102"/>
      <c r="BF659" s="102"/>
      <c r="BG659" s="102"/>
      <c r="BH659" s="102"/>
      <c r="BI659" s="102"/>
      <c r="BJ659" s="102"/>
      <c r="BK659" s="102"/>
      <c r="BL659" s="102"/>
      <c r="BM659" s="102"/>
      <c r="BN659" s="102"/>
      <c r="BO659" s="102"/>
      <c r="BP659" s="102"/>
      <c r="BQ659" s="102"/>
      <c r="BR659" s="102"/>
      <c r="BS659" s="102"/>
      <c r="BT659" s="102"/>
      <c r="BU659" s="102"/>
      <c r="BV659" s="102"/>
      <c r="BW659" s="102"/>
      <c r="BX659" s="102"/>
      <c r="BY659" s="102"/>
      <c r="BZ659" s="102"/>
      <c r="CA659" s="102"/>
      <c r="CB659" s="102"/>
      <c r="CC659" s="102"/>
      <c r="CD659" s="102"/>
    </row>
    <row r="660" spans="1:82" s="103" customFormat="1" x14ac:dyDescent="0.25">
      <c r="A660" s="29" t="s">
        <v>335</v>
      </c>
      <c r="B660" s="48" t="s">
        <v>334</v>
      </c>
      <c r="C660" s="35" t="s">
        <v>501</v>
      </c>
      <c r="D660" s="43">
        <v>26.73</v>
      </c>
      <c r="E660" s="47" t="s">
        <v>503</v>
      </c>
      <c r="F660" s="174">
        <f>$D$4</f>
        <v>0.45</v>
      </c>
      <c r="G660" s="187">
        <f t="shared" si="147"/>
        <v>14.701500000000001</v>
      </c>
      <c r="H660" s="45"/>
      <c r="I660" s="32">
        <f>SUM(G660*H660)</f>
        <v>0</v>
      </c>
      <c r="J660" s="100"/>
      <c r="K660" s="101"/>
      <c r="L660" s="102"/>
      <c r="M660" s="102"/>
      <c r="N660" s="102"/>
      <c r="O660" s="102"/>
      <c r="P660" s="102"/>
      <c r="Q660" s="102"/>
      <c r="R660" s="102"/>
      <c r="S660" s="102"/>
      <c r="T660" s="102"/>
      <c r="U660" s="102"/>
      <c r="V660" s="102"/>
      <c r="W660" s="102"/>
      <c r="X660" s="102"/>
      <c r="Y660" s="102"/>
      <c r="Z660" s="102"/>
      <c r="AA660" s="102"/>
      <c r="AB660" s="102"/>
      <c r="AC660" s="102"/>
      <c r="AD660" s="102"/>
      <c r="AE660" s="102"/>
      <c r="AF660" s="102"/>
      <c r="AG660" s="102"/>
      <c r="AH660" s="102"/>
      <c r="AI660" s="102"/>
      <c r="AJ660" s="102"/>
      <c r="AK660" s="102"/>
      <c r="AL660" s="102"/>
      <c r="AM660" s="102"/>
      <c r="AN660" s="102"/>
      <c r="AO660" s="102"/>
      <c r="AP660" s="102"/>
      <c r="AQ660" s="102"/>
      <c r="AR660" s="102"/>
      <c r="AS660" s="102"/>
      <c r="AT660" s="102"/>
      <c r="AU660" s="102"/>
      <c r="AV660" s="102"/>
      <c r="AW660" s="102"/>
      <c r="AX660" s="102"/>
      <c r="AY660" s="102"/>
      <c r="AZ660" s="102"/>
      <c r="BA660" s="102"/>
      <c r="BB660" s="102"/>
      <c r="BC660" s="102"/>
      <c r="BD660" s="102"/>
      <c r="BE660" s="102"/>
      <c r="BF660" s="102"/>
      <c r="BG660" s="102"/>
      <c r="BH660" s="102"/>
      <c r="BI660" s="102"/>
      <c r="BJ660" s="102"/>
      <c r="BK660" s="102"/>
      <c r="BL660" s="102"/>
      <c r="BM660" s="102"/>
      <c r="BN660" s="102"/>
      <c r="BO660" s="102"/>
      <c r="BP660" s="102"/>
      <c r="BQ660" s="102"/>
      <c r="BR660" s="102"/>
      <c r="BS660" s="102"/>
      <c r="BT660" s="102"/>
      <c r="BU660" s="102"/>
      <c r="BV660" s="102"/>
      <c r="BW660" s="102"/>
      <c r="BX660" s="102"/>
      <c r="BY660" s="102"/>
      <c r="BZ660" s="102"/>
      <c r="CA660" s="102"/>
      <c r="CB660" s="102"/>
      <c r="CC660" s="102"/>
      <c r="CD660" s="102"/>
    </row>
    <row r="661" spans="1:82" s="103" customFormat="1" x14ac:dyDescent="0.25">
      <c r="A661" s="29" t="s">
        <v>335</v>
      </c>
      <c r="B661" s="48" t="s">
        <v>334</v>
      </c>
      <c r="C661" s="35" t="s">
        <v>502</v>
      </c>
      <c r="D661" s="43">
        <v>26.73</v>
      </c>
      <c r="E661" s="47" t="s">
        <v>503</v>
      </c>
      <c r="F661" s="174">
        <f>$D$5</f>
        <v>0.5</v>
      </c>
      <c r="G661" s="187">
        <f t="shared" si="147"/>
        <v>13.365</v>
      </c>
      <c r="H661" s="45"/>
      <c r="I661" s="32">
        <f>SUM(G661*H661)</f>
        <v>0</v>
      </c>
      <c r="J661" s="100"/>
      <c r="K661" s="101"/>
      <c r="L661" s="102"/>
      <c r="M661" s="102"/>
      <c r="N661" s="102"/>
      <c r="O661" s="102"/>
      <c r="P661" s="102"/>
      <c r="Q661" s="102"/>
      <c r="R661" s="102"/>
      <c r="S661" s="102"/>
      <c r="T661" s="102"/>
      <c r="U661" s="102"/>
      <c r="V661" s="102"/>
      <c r="W661" s="102"/>
      <c r="X661" s="102"/>
      <c r="Y661" s="102"/>
      <c r="Z661" s="102"/>
      <c r="AA661" s="102"/>
      <c r="AB661" s="102"/>
      <c r="AC661" s="102"/>
      <c r="AD661" s="102"/>
      <c r="AE661" s="102"/>
      <c r="AF661" s="102"/>
      <c r="AG661" s="102"/>
      <c r="AH661" s="102"/>
      <c r="AI661" s="102"/>
      <c r="AJ661" s="102"/>
      <c r="AK661" s="102"/>
      <c r="AL661" s="102"/>
      <c r="AM661" s="102"/>
      <c r="AN661" s="102"/>
      <c r="AO661" s="102"/>
      <c r="AP661" s="102"/>
      <c r="AQ661" s="102"/>
      <c r="AR661" s="102"/>
      <c r="AS661" s="102"/>
      <c r="AT661" s="102"/>
      <c r="AU661" s="102"/>
      <c r="AV661" s="102"/>
      <c r="AW661" s="102"/>
      <c r="AX661" s="102"/>
      <c r="AY661" s="102"/>
      <c r="AZ661" s="102"/>
      <c r="BA661" s="102"/>
      <c r="BB661" s="102"/>
      <c r="BC661" s="102"/>
      <c r="BD661" s="102"/>
      <c r="BE661" s="102"/>
      <c r="BF661" s="102"/>
      <c r="BG661" s="102"/>
      <c r="BH661" s="102"/>
      <c r="BI661" s="102"/>
      <c r="BJ661" s="102"/>
      <c r="BK661" s="102"/>
      <c r="BL661" s="102"/>
      <c r="BM661" s="102"/>
      <c r="BN661" s="102"/>
      <c r="BO661" s="102"/>
      <c r="BP661" s="102"/>
      <c r="BQ661" s="102"/>
      <c r="BR661" s="102"/>
      <c r="BS661" s="102"/>
      <c r="BT661" s="102"/>
      <c r="BU661" s="102"/>
      <c r="BV661" s="102"/>
      <c r="BW661" s="102"/>
      <c r="BX661" s="102"/>
      <c r="BY661" s="102"/>
      <c r="BZ661" s="102"/>
      <c r="CA661" s="102"/>
      <c r="CB661" s="102"/>
      <c r="CC661" s="102"/>
      <c r="CD661" s="102"/>
    </row>
    <row r="662" spans="1:82" s="103" customFormat="1" x14ac:dyDescent="0.25">
      <c r="A662" s="29"/>
      <c r="B662" s="48"/>
      <c r="C662" s="35"/>
      <c r="D662" s="43"/>
      <c r="E662" s="47"/>
      <c r="F662" s="49"/>
      <c r="G662" s="187"/>
      <c r="H662" s="45"/>
      <c r="I662" s="32"/>
      <c r="J662" s="100"/>
      <c r="K662" s="101"/>
      <c r="L662" s="102"/>
      <c r="M662" s="102"/>
      <c r="N662" s="102"/>
      <c r="O662" s="102"/>
      <c r="P662" s="102"/>
      <c r="Q662" s="102"/>
      <c r="R662" s="102"/>
      <c r="S662" s="102"/>
      <c r="T662" s="102"/>
      <c r="U662" s="102"/>
      <c r="V662" s="102"/>
      <c r="W662" s="102"/>
      <c r="X662" s="102"/>
      <c r="Y662" s="102"/>
      <c r="Z662" s="102"/>
      <c r="AA662" s="102"/>
      <c r="AB662" s="102"/>
      <c r="AC662" s="102"/>
      <c r="AD662" s="102"/>
      <c r="AE662" s="102"/>
      <c r="AF662" s="102"/>
      <c r="AG662" s="102"/>
      <c r="AH662" s="102"/>
      <c r="AI662" s="102"/>
      <c r="AJ662" s="102"/>
      <c r="AK662" s="102"/>
      <c r="AL662" s="102"/>
      <c r="AM662" s="102"/>
      <c r="AN662" s="102"/>
      <c r="AO662" s="102"/>
      <c r="AP662" s="102"/>
      <c r="AQ662" s="102"/>
      <c r="AR662" s="102"/>
      <c r="AS662" s="102"/>
      <c r="AT662" s="102"/>
      <c r="AU662" s="102"/>
      <c r="AV662" s="102"/>
      <c r="AW662" s="102"/>
      <c r="AX662" s="102"/>
      <c r="AY662" s="102"/>
      <c r="AZ662" s="102"/>
      <c r="BA662" s="102"/>
      <c r="BB662" s="102"/>
      <c r="BC662" s="102"/>
      <c r="BD662" s="102"/>
      <c r="BE662" s="102"/>
      <c r="BF662" s="102"/>
      <c r="BG662" s="102"/>
      <c r="BH662" s="102"/>
      <c r="BI662" s="102"/>
      <c r="BJ662" s="102"/>
      <c r="BK662" s="102"/>
      <c r="BL662" s="102"/>
      <c r="BM662" s="102"/>
      <c r="BN662" s="102"/>
      <c r="BO662" s="102"/>
      <c r="BP662" s="102"/>
      <c r="BQ662" s="102"/>
      <c r="BR662" s="102"/>
      <c r="BS662" s="102"/>
      <c r="BT662" s="102"/>
      <c r="BU662" s="102"/>
      <c r="BV662" s="102"/>
      <c r="BW662" s="102"/>
      <c r="BX662" s="102"/>
      <c r="BY662" s="102"/>
      <c r="BZ662" s="102"/>
      <c r="CA662" s="102"/>
      <c r="CB662" s="102"/>
      <c r="CC662" s="102"/>
      <c r="CD662" s="102"/>
    </row>
    <row r="663" spans="1:82" s="103" customFormat="1" x14ac:dyDescent="0.25">
      <c r="A663" s="29" t="s">
        <v>44</v>
      </c>
      <c r="B663" s="48" t="s">
        <v>72</v>
      </c>
      <c r="C663" s="35" t="s">
        <v>45</v>
      </c>
      <c r="D663" s="43">
        <v>25.57</v>
      </c>
      <c r="E663" s="47" t="s">
        <v>503</v>
      </c>
      <c r="F663" s="174">
        <f>$D$3</f>
        <v>0.4</v>
      </c>
      <c r="G663" s="187">
        <f t="shared" ref="G663:G665" si="148">SUM($D663*(1-$F663))</f>
        <v>15.341999999999999</v>
      </c>
      <c r="H663" s="45"/>
      <c r="I663" s="32">
        <f>SUM(G663*H663)</f>
        <v>0</v>
      </c>
      <c r="J663" s="100"/>
      <c r="K663" s="101"/>
      <c r="L663" s="102"/>
      <c r="M663" s="102"/>
      <c r="N663" s="102"/>
      <c r="O663" s="102"/>
      <c r="P663" s="102"/>
      <c r="Q663" s="102"/>
      <c r="R663" s="102"/>
      <c r="S663" s="102"/>
      <c r="T663" s="102"/>
      <c r="U663" s="102"/>
      <c r="V663" s="102"/>
      <c r="W663" s="102"/>
      <c r="X663" s="102"/>
      <c r="Y663" s="102"/>
      <c r="Z663" s="102"/>
      <c r="AA663" s="102"/>
      <c r="AB663" s="102"/>
      <c r="AC663" s="102"/>
      <c r="AD663" s="102"/>
      <c r="AE663" s="102"/>
      <c r="AF663" s="102"/>
      <c r="AG663" s="102"/>
      <c r="AH663" s="102"/>
      <c r="AI663" s="102"/>
      <c r="AJ663" s="102"/>
      <c r="AK663" s="102"/>
      <c r="AL663" s="102"/>
      <c r="AM663" s="102"/>
      <c r="AN663" s="102"/>
      <c r="AO663" s="102"/>
      <c r="AP663" s="102"/>
      <c r="AQ663" s="102"/>
      <c r="AR663" s="102"/>
      <c r="AS663" s="102"/>
      <c r="AT663" s="102"/>
      <c r="AU663" s="102"/>
      <c r="AV663" s="102"/>
      <c r="AW663" s="102"/>
      <c r="AX663" s="102"/>
      <c r="AY663" s="102"/>
      <c r="AZ663" s="102"/>
      <c r="BA663" s="102"/>
      <c r="BB663" s="102"/>
      <c r="BC663" s="102"/>
      <c r="BD663" s="102"/>
      <c r="BE663" s="102"/>
      <c r="BF663" s="102"/>
      <c r="BG663" s="102"/>
      <c r="BH663" s="102"/>
      <c r="BI663" s="102"/>
      <c r="BJ663" s="102"/>
      <c r="BK663" s="102"/>
      <c r="BL663" s="102"/>
      <c r="BM663" s="102"/>
      <c r="BN663" s="102"/>
      <c r="BO663" s="102"/>
      <c r="BP663" s="102"/>
      <c r="BQ663" s="102"/>
      <c r="BR663" s="102"/>
      <c r="BS663" s="102"/>
      <c r="BT663" s="102"/>
      <c r="BU663" s="102"/>
      <c r="BV663" s="102"/>
      <c r="BW663" s="102"/>
      <c r="BX663" s="102"/>
      <c r="BY663" s="102"/>
      <c r="BZ663" s="102"/>
      <c r="CA663" s="102"/>
      <c r="CB663" s="102"/>
      <c r="CC663" s="102"/>
      <c r="CD663" s="102"/>
    </row>
    <row r="664" spans="1:82" s="103" customFormat="1" x14ac:dyDescent="0.25">
      <c r="A664" s="29" t="s">
        <v>44</v>
      </c>
      <c r="B664" s="48" t="s">
        <v>72</v>
      </c>
      <c r="C664" s="35" t="s">
        <v>501</v>
      </c>
      <c r="D664" s="43">
        <v>25.57</v>
      </c>
      <c r="E664" s="47" t="s">
        <v>503</v>
      </c>
      <c r="F664" s="174">
        <f>$D$4</f>
        <v>0.45</v>
      </c>
      <c r="G664" s="187">
        <f t="shared" si="148"/>
        <v>14.063500000000001</v>
      </c>
      <c r="H664" s="45"/>
      <c r="I664" s="32">
        <f>SUM(G664*H664)</f>
        <v>0</v>
      </c>
      <c r="J664" s="100"/>
      <c r="K664" s="101"/>
      <c r="L664" s="102"/>
      <c r="M664" s="102"/>
      <c r="N664" s="102"/>
      <c r="O664" s="102"/>
      <c r="P664" s="102"/>
      <c r="Q664" s="102"/>
      <c r="R664" s="102"/>
      <c r="S664" s="102"/>
      <c r="T664" s="102"/>
      <c r="U664" s="102"/>
      <c r="V664" s="102"/>
      <c r="W664" s="102"/>
      <c r="X664" s="102"/>
      <c r="Y664" s="102"/>
      <c r="Z664" s="102"/>
      <c r="AA664" s="102"/>
      <c r="AB664" s="102"/>
      <c r="AC664" s="102"/>
      <c r="AD664" s="102"/>
      <c r="AE664" s="102"/>
      <c r="AF664" s="102"/>
      <c r="AG664" s="102"/>
      <c r="AH664" s="102"/>
      <c r="AI664" s="102"/>
      <c r="AJ664" s="102"/>
      <c r="AK664" s="102"/>
      <c r="AL664" s="102"/>
      <c r="AM664" s="102"/>
      <c r="AN664" s="102"/>
      <c r="AO664" s="102"/>
      <c r="AP664" s="102"/>
      <c r="AQ664" s="102"/>
      <c r="AR664" s="102"/>
      <c r="AS664" s="102"/>
      <c r="AT664" s="102"/>
      <c r="AU664" s="102"/>
      <c r="AV664" s="102"/>
      <c r="AW664" s="102"/>
      <c r="AX664" s="102"/>
      <c r="AY664" s="102"/>
      <c r="AZ664" s="102"/>
      <c r="BA664" s="102"/>
      <c r="BB664" s="102"/>
      <c r="BC664" s="102"/>
      <c r="BD664" s="102"/>
      <c r="BE664" s="102"/>
      <c r="BF664" s="102"/>
      <c r="BG664" s="102"/>
      <c r="BH664" s="102"/>
      <c r="BI664" s="102"/>
      <c r="BJ664" s="102"/>
      <c r="BK664" s="102"/>
      <c r="BL664" s="102"/>
      <c r="BM664" s="102"/>
      <c r="BN664" s="102"/>
      <c r="BO664" s="102"/>
      <c r="BP664" s="102"/>
      <c r="BQ664" s="102"/>
      <c r="BR664" s="102"/>
      <c r="BS664" s="102"/>
      <c r="BT664" s="102"/>
      <c r="BU664" s="102"/>
      <c r="BV664" s="102"/>
      <c r="BW664" s="102"/>
      <c r="BX664" s="102"/>
      <c r="BY664" s="102"/>
      <c r="BZ664" s="102"/>
      <c r="CA664" s="102"/>
      <c r="CB664" s="102"/>
      <c r="CC664" s="102"/>
      <c r="CD664" s="102"/>
    </row>
    <row r="665" spans="1:82" s="103" customFormat="1" x14ac:dyDescent="0.25">
      <c r="A665" s="29" t="s">
        <v>44</v>
      </c>
      <c r="B665" s="48" t="s">
        <v>72</v>
      </c>
      <c r="C665" s="35" t="s">
        <v>502</v>
      </c>
      <c r="D665" s="43">
        <v>25.57</v>
      </c>
      <c r="E665" s="47" t="s">
        <v>503</v>
      </c>
      <c r="F665" s="174">
        <f>$D$5</f>
        <v>0.5</v>
      </c>
      <c r="G665" s="187">
        <f t="shared" si="148"/>
        <v>12.785</v>
      </c>
      <c r="H665" s="45"/>
      <c r="I665" s="32">
        <f>SUM(G665*H665)</f>
        <v>0</v>
      </c>
      <c r="J665" s="100"/>
      <c r="K665" s="101"/>
      <c r="L665" s="102"/>
      <c r="M665" s="102"/>
      <c r="N665" s="102"/>
      <c r="O665" s="102"/>
      <c r="P665" s="102"/>
      <c r="Q665" s="102"/>
      <c r="R665" s="102"/>
      <c r="S665" s="102"/>
      <c r="T665" s="102"/>
      <c r="U665" s="102"/>
      <c r="V665" s="102"/>
      <c r="W665" s="102"/>
      <c r="X665" s="102"/>
      <c r="Y665" s="102"/>
      <c r="Z665" s="102"/>
      <c r="AA665" s="102"/>
      <c r="AB665" s="102"/>
      <c r="AC665" s="102"/>
      <c r="AD665" s="102"/>
      <c r="AE665" s="102"/>
      <c r="AF665" s="102"/>
      <c r="AG665" s="102"/>
      <c r="AH665" s="102"/>
      <c r="AI665" s="102"/>
      <c r="AJ665" s="102"/>
      <c r="AK665" s="102"/>
      <c r="AL665" s="102"/>
      <c r="AM665" s="102"/>
      <c r="AN665" s="102"/>
      <c r="AO665" s="102"/>
      <c r="AP665" s="102"/>
      <c r="AQ665" s="102"/>
      <c r="AR665" s="102"/>
      <c r="AS665" s="102"/>
      <c r="AT665" s="102"/>
      <c r="AU665" s="102"/>
      <c r="AV665" s="102"/>
      <c r="AW665" s="102"/>
      <c r="AX665" s="102"/>
      <c r="AY665" s="102"/>
      <c r="AZ665" s="102"/>
      <c r="BA665" s="102"/>
      <c r="BB665" s="102"/>
      <c r="BC665" s="102"/>
      <c r="BD665" s="102"/>
      <c r="BE665" s="102"/>
      <c r="BF665" s="102"/>
      <c r="BG665" s="102"/>
      <c r="BH665" s="102"/>
      <c r="BI665" s="102"/>
      <c r="BJ665" s="102"/>
      <c r="BK665" s="102"/>
      <c r="BL665" s="102"/>
      <c r="BM665" s="102"/>
      <c r="BN665" s="102"/>
      <c r="BO665" s="102"/>
      <c r="BP665" s="102"/>
      <c r="BQ665" s="102"/>
      <c r="BR665" s="102"/>
      <c r="BS665" s="102"/>
      <c r="BT665" s="102"/>
      <c r="BU665" s="102"/>
      <c r="BV665" s="102"/>
      <c r="BW665" s="102"/>
      <c r="BX665" s="102"/>
      <c r="BY665" s="102"/>
      <c r="BZ665" s="102"/>
      <c r="CA665" s="102"/>
      <c r="CB665" s="102"/>
      <c r="CC665" s="102"/>
      <c r="CD665" s="102"/>
    </row>
    <row r="666" spans="1:82" s="103" customFormat="1" x14ac:dyDescent="0.25">
      <c r="A666" s="29"/>
      <c r="B666" s="48"/>
      <c r="C666" s="35"/>
      <c r="D666" s="43"/>
      <c r="E666" s="47"/>
      <c r="F666" s="49"/>
      <c r="G666" s="187"/>
      <c r="H666" s="45"/>
      <c r="I666" s="32"/>
      <c r="J666" s="100"/>
      <c r="K666" s="101"/>
      <c r="L666" s="102"/>
      <c r="M666" s="102"/>
      <c r="N666" s="102"/>
      <c r="O666" s="102"/>
      <c r="P666" s="102"/>
      <c r="Q666" s="102"/>
      <c r="R666" s="102"/>
      <c r="S666" s="102"/>
      <c r="T666" s="102"/>
      <c r="U666" s="102"/>
      <c r="V666" s="102"/>
      <c r="W666" s="102"/>
      <c r="X666" s="102"/>
      <c r="Y666" s="102"/>
      <c r="Z666" s="102"/>
      <c r="AA666" s="102"/>
      <c r="AB666" s="102"/>
      <c r="AC666" s="102"/>
      <c r="AD666" s="102"/>
      <c r="AE666" s="102"/>
      <c r="AF666" s="102"/>
      <c r="AG666" s="102"/>
      <c r="AH666" s="102"/>
      <c r="AI666" s="102"/>
      <c r="AJ666" s="102"/>
      <c r="AK666" s="102"/>
      <c r="AL666" s="102"/>
      <c r="AM666" s="102"/>
      <c r="AN666" s="102"/>
      <c r="AO666" s="102"/>
      <c r="AP666" s="102"/>
      <c r="AQ666" s="102"/>
      <c r="AR666" s="102"/>
      <c r="AS666" s="102"/>
      <c r="AT666" s="102"/>
      <c r="AU666" s="102"/>
      <c r="AV666" s="102"/>
      <c r="AW666" s="102"/>
      <c r="AX666" s="102"/>
      <c r="AY666" s="102"/>
      <c r="AZ666" s="102"/>
      <c r="BA666" s="102"/>
      <c r="BB666" s="102"/>
      <c r="BC666" s="102"/>
      <c r="BD666" s="102"/>
      <c r="BE666" s="102"/>
      <c r="BF666" s="102"/>
      <c r="BG666" s="102"/>
      <c r="BH666" s="102"/>
      <c r="BI666" s="102"/>
      <c r="BJ666" s="102"/>
      <c r="BK666" s="102"/>
      <c r="BL666" s="102"/>
      <c r="BM666" s="102"/>
      <c r="BN666" s="102"/>
      <c r="BO666" s="102"/>
      <c r="BP666" s="102"/>
      <c r="BQ666" s="102"/>
      <c r="BR666" s="102"/>
      <c r="BS666" s="102"/>
      <c r="BT666" s="102"/>
      <c r="BU666" s="102"/>
      <c r="BV666" s="102"/>
      <c r="BW666" s="102"/>
      <c r="BX666" s="102"/>
      <c r="BY666" s="102"/>
      <c r="BZ666" s="102"/>
      <c r="CA666" s="102"/>
      <c r="CB666" s="102"/>
      <c r="CC666" s="102"/>
      <c r="CD666" s="102"/>
    </row>
    <row r="667" spans="1:82" s="103" customFormat="1" ht="30" customHeight="1" x14ac:dyDescent="0.25">
      <c r="A667" s="29" t="s">
        <v>46</v>
      </c>
      <c r="B667" s="48" t="s">
        <v>354</v>
      </c>
      <c r="C667" s="35" t="s">
        <v>47</v>
      </c>
      <c r="D667" s="155">
        <v>14.23</v>
      </c>
      <c r="E667" s="96" t="s">
        <v>48</v>
      </c>
      <c r="F667" s="174">
        <f>$D$3</f>
        <v>0.4</v>
      </c>
      <c r="G667" s="187">
        <f t="shared" ref="G667:G669" si="149">SUM($D667*(1-$F667))</f>
        <v>8.5380000000000003</v>
      </c>
      <c r="H667" s="136"/>
      <c r="I667" s="107">
        <f>SUM(G667*H667)</f>
        <v>0</v>
      </c>
      <c r="J667" s="100"/>
      <c r="K667" s="102"/>
      <c r="L667" s="102"/>
      <c r="M667" s="102"/>
      <c r="N667" s="102"/>
      <c r="O667" s="102"/>
      <c r="P667" s="102"/>
      <c r="Q667" s="102"/>
      <c r="R667" s="102"/>
      <c r="S667" s="102"/>
      <c r="T667" s="102"/>
      <c r="U667" s="102"/>
      <c r="V667" s="102"/>
      <c r="W667" s="102"/>
      <c r="X667" s="102"/>
      <c r="Y667" s="102"/>
      <c r="Z667" s="102"/>
      <c r="AA667" s="102"/>
      <c r="AB667" s="102"/>
      <c r="AC667" s="102"/>
      <c r="AD667" s="102"/>
      <c r="AE667" s="102"/>
      <c r="AF667" s="102"/>
      <c r="AG667" s="102"/>
      <c r="AH667" s="102"/>
      <c r="AI667" s="102"/>
      <c r="AJ667" s="102"/>
      <c r="AK667" s="102"/>
      <c r="AL667" s="102"/>
      <c r="AM667" s="102"/>
      <c r="AN667" s="102"/>
      <c r="AO667" s="102"/>
      <c r="AP667" s="102"/>
      <c r="AQ667" s="102"/>
      <c r="AR667" s="102"/>
      <c r="AS667" s="102"/>
      <c r="AT667" s="102"/>
      <c r="AU667" s="102"/>
      <c r="AV667" s="102"/>
      <c r="AW667" s="102"/>
      <c r="AX667" s="102"/>
      <c r="AY667" s="102"/>
      <c r="AZ667" s="102"/>
      <c r="BA667" s="102"/>
      <c r="BB667" s="102"/>
      <c r="BC667" s="102"/>
      <c r="BD667" s="102"/>
      <c r="BE667" s="102"/>
      <c r="BF667" s="102"/>
      <c r="BG667" s="102"/>
      <c r="BH667" s="102"/>
      <c r="BI667" s="102"/>
      <c r="BJ667" s="102"/>
      <c r="BK667" s="102"/>
      <c r="BL667" s="102"/>
      <c r="BM667" s="102"/>
      <c r="BN667" s="102"/>
      <c r="BO667" s="102"/>
      <c r="BP667" s="102"/>
      <c r="BQ667" s="102"/>
      <c r="BR667" s="102"/>
      <c r="BS667" s="102"/>
      <c r="BT667" s="102"/>
      <c r="BU667" s="102"/>
      <c r="BV667" s="102"/>
      <c r="BW667" s="102"/>
      <c r="BX667" s="102"/>
      <c r="BY667" s="102"/>
      <c r="BZ667" s="102"/>
      <c r="CA667" s="102"/>
      <c r="CB667" s="102"/>
      <c r="CC667" s="102"/>
      <c r="CD667" s="102"/>
    </row>
    <row r="668" spans="1:82" s="103" customFormat="1" ht="30" customHeight="1" x14ac:dyDescent="0.25">
      <c r="A668" s="29" t="s">
        <v>46</v>
      </c>
      <c r="B668" s="48" t="s">
        <v>354</v>
      </c>
      <c r="C668" s="35" t="s">
        <v>559</v>
      </c>
      <c r="D668" s="155">
        <v>14.23</v>
      </c>
      <c r="E668" s="96" t="s">
        <v>48</v>
      </c>
      <c r="F668" s="174">
        <f>$D$4</f>
        <v>0.45</v>
      </c>
      <c r="G668" s="187">
        <f t="shared" si="149"/>
        <v>7.8265000000000011</v>
      </c>
      <c r="H668" s="136"/>
      <c r="I668" s="107">
        <f>SUM(G668*H668)</f>
        <v>0</v>
      </c>
      <c r="J668" s="100"/>
      <c r="K668" s="102"/>
      <c r="L668" s="102"/>
      <c r="M668" s="102"/>
      <c r="N668" s="102"/>
      <c r="O668" s="102"/>
      <c r="P668" s="102"/>
      <c r="Q668" s="102"/>
      <c r="R668" s="102"/>
      <c r="S668" s="102"/>
      <c r="T668" s="102"/>
      <c r="U668" s="102"/>
      <c r="V668" s="102"/>
      <c r="W668" s="102"/>
      <c r="X668" s="102"/>
      <c r="Y668" s="102"/>
      <c r="Z668" s="102"/>
      <c r="AA668" s="102"/>
      <c r="AB668" s="102"/>
      <c r="AC668" s="102"/>
      <c r="AD668" s="102"/>
      <c r="AE668" s="102"/>
      <c r="AF668" s="102"/>
      <c r="AG668" s="102"/>
      <c r="AH668" s="102"/>
      <c r="AI668" s="102"/>
      <c r="AJ668" s="102"/>
      <c r="AK668" s="102"/>
      <c r="AL668" s="102"/>
      <c r="AM668" s="102"/>
      <c r="AN668" s="102"/>
      <c r="AO668" s="102"/>
      <c r="AP668" s="102"/>
      <c r="AQ668" s="102"/>
      <c r="AR668" s="102"/>
      <c r="AS668" s="102"/>
      <c r="AT668" s="102"/>
      <c r="AU668" s="102"/>
      <c r="AV668" s="102"/>
      <c r="AW668" s="102"/>
      <c r="AX668" s="102"/>
      <c r="AY668" s="102"/>
      <c r="AZ668" s="102"/>
      <c r="BA668" s="102"/>
      <c r="BB668" s="102"/>
      <c r="BC668" s="102"/>
      <c r="BD668" s="102"/>
      <c r="BE668" s="102"/>
      <c r="BF668" s="102"/>
      <c r="BG668" s="102"/>
      <c r="BH668" s="102"/>
      <c r="BI668" s="102"/>
      <c r="BJ668" s="102"/>
      <c r="BK668" s="102"/>
      <c r="BL668" s="102"/>
      <c r="BM668" s="102"/>
      <c r="BN668" s="102"/>
      <c r="BO668" s="102"/>
      <c r="BP668" s="102"/>
      <c r="BQ668" s="102"/>
      <c r="BR668" s="102"/>
      <c r="BS668" s="102"/>
      <c r="BT668" s="102"/>
      <c r="BU668" s="102"/>
      <c r="BV668" s="102"/>
      <c r="BW668" s="102"/>
      <c r="BX668" s="102"/>
      <c r="BY668" s="102"/>
      <c r="BZ668" s="102"/>
      <c r="CA668" s="102"/>
      <c r="CB668" s="102"/>
      <c r="CC668" s="102"/>
      <c r="CD668" s="102"/>
    </row>
    <row r="669" spans="1:82" s="103" customFormat="1" ht="30" customHeight="1" x14ac:dyDescent="0.25">
      <c r="A669" s="29" t="s">
        <v>46</v>
      </c>
      <c r="B669" s="48" t="s">
        <v>354</v>
      </c>
      <c r="C669" s="35" t="s">
        <v>446</v>
      </c>
      <c r="D669" s="155">
        <v>14.23</v>
      </c>
      <c r="E669" s="96" t="s">
        <v>48</v>
      </c>
      <c r="F669" s="174">
        <f>$D$5</f>
        <v>0.5</v>
      </c>
      <c r="G669" s="187">
        <f t="shared" si="149"/>
        <v>7.1150000000000002</v>
      </c>
      <c r="H669" s="136"/>
      <c r="I669" s="107">
        <f>SUM(G669*H669)</f>
        <v>0</v>
      </c>
      <c r="J669" s="100"/>
      <c r="K669" s="102"/>
      <c r="L669" s="102"/>
      <c r="M669" s="102"/>
      <c r="N669" s="102"/>
      <c r="O669" s="102"/>
      <c r="P669" s="102"/>
      <c r="Q669" s="102"/>
      <c r="R669" s="102"/>
      <c r="S669" s="102"/>
      <c r="T669" s="102"/>
      <c r="U669" s="102"/>
      <c r="V669" s="102"/>
      <c r="W669" s="102"/>
      <c r="X669" s="102"/>
      <c r="Y669" s="102"/>
      <c r="Z669" s="102"/>
      <c r="AA669" s="102"/>
      <c r="AB669" s="102"/>
      <c r="AC669" s="102"/>
      <c r="AD669" s="102"/>
      <c r="AE669" s="102"/>
      <c r="AF669" s="102"/>
      <c r="AG669" s="102"/>
      <c r="AH669" s="102"/>
      <c r="AI669" s="102"/>
      <c r="AJ669" s="102"/>
      <c r="AK669" s="102"/>
      <c r="AL669" s="102"/>
      <c r="AM669" s="102"/>
      <c r="AN669" s="102"/>
      <c r="AO669" s="102"/>
      <c r="AP669" s="102"/>
      <c r="AQ669" s="102"/>
      <c r="AR669" s="102"/>
      <c r="AS669" s="102"/>
      <c r="AT669" s="102"/>
      <c r="AU669" s="102"/>
      <c r="AV669" s="102"/>
      <c r="AW669" s="102"/>
      <c r="AX669" s="102"/>
      <c r="AY669" s="102"/>
      <c r="AZ669" s="102"/>
      <c r="BA669" s="102"/>
      <c r="BB669" s="102"/>
      <c r="BC669" s="102"/>
      <c r="BD669" s="102"/>
      <c r="BE669" s="102"/>
      <c r="BF669" s="102"/>
      <c r="BG669" s="102"/>
      <c r="BH669" s="102"/>
      <c r="BI669" s="102"/>
      <c r="BJ669" s="102"/>
      <c r="BK669" s="102"/>
      <c r="BL669" s="102"/>
      <c r="BM669" s="102"/>
      <c r="BN669" s="102"/>
      <c r="BO669" s="102"/>
      <c r="BP669" s="102"/>
      <c r="BQ669" s="102"/>
      <c r="BR669" s="102"/>
      <c r="BS669" s="102"/>
      <c r="BT669" s="102"/>
      <c r="BU669" s="102"/>
      <c r="BV669" s="102"/>
      <c r="BW669" s="102"/>
      <c r="BX669" s="102"/>
      <c r="BY669" s="102"/>
      <c r="BZ669" s="102"/>
      <c r="CA669" s="102"/>
      <c r="CB669" s="102"/>
      <c r="CC669" s="102"/>
      <c r="CD669" s="102"/>
    </row>
    <row r="670" spans="1:82" s="103" customFormat="1" x14ac:dyDescent="0.25">
      <c r="A670" s="100"/>
      <c r="B670" s="100"/>
      <c r="C670" s="100"/>
      <c r="D670" s="158"/>
      <c r="E670" s="109"/>
      <c r="F670" s="151"/>
      <c r="G670" s="187"/>
      <c r="H670" s="150"/>
      <c r="I670" s="110"/>
      <c r="J670" s="108"/>
      <c r="K670" s="102"/>
      <c r="L670" s="102"/>
      <c r="M670" s="102"/>
      <c r="N670" s="102"/>
      <c r="O670" s="102"/>
      <c r="P670" s="102"/>
      <c r="Q670" s="102"/>
      <c r="R670" s="102"/>
      <c r="S670" s="102"/>
      <c r="T670" s="102"/>
      <c r="U670" s="102"/>
      <c r="V670" s="102"/>
      <c r="W670" s="102"/>
      <c r="X670" s="102"/>
      <c r="Y670" s="102"/>
      <c r="Z670" s="102"/>
      <c r="AA670" s="102"/>
      <c r="AB670" s="102"/>
      <c r="AC670" s="102"/>
      <c r="AD670" s="102"/>
      <c r="AE670" s="102"/>
      <c r="AF670" s="102"/>
      <c r="AG670" s="102"/>
      <c r="AH670" s="102"/>
      <c r="AI670" s="102"/>
      <c r="AJ670" s="102"/>
      <c r="AK670" s="102"/>
      <c r="AL670" s="102"/>
      <c r="AM670" s="102"/>
      <c r="AN670" s="102"/>
      <c r="AO670" s="102"/>
      <c r="AP670" s="102"/>
      <c r="AQ670" s="102"/>
      <c r="AR670" s="102"/>
      <c r="AS670" s="102"/>
      <c r="AT670" s="102"/>
      <c r="AU670" s="102"/>
      <c r="AV670" s="102"/>
      <c r="AW670" s="102"/>
      <c r="AX670" s="102"/>
      <c r="AY670" s="102"/>
      <c r="AZ670" s="102"/>
      <c r="BA670" s="102"/>
      <c r="BB670" s="102"/>
      <c r="BC670" s="102"/>
      <c r="BD670" s="102"/>
      <c r="BE670" s="102"/>
      <c r="BF670" s="102"/>
      <c r="BG670" s="102"/>
      <c r="BH670" s="102"/>
      <c r="BI670" s="102"/>
      <c r="BJ670" s="102"/>
      <c r="BK670" s="102"/>
      <c r="BL670" s="102"/>
      <c r="BM670" s="102"/>
      <c r="BN670" s="102"/>
      <c r="BO670" s="102"/>
      <c r="BP670" s="102"/>
      <c r="BQ670" s="102"/>
      <c r="BR670" s="102"/>
      <c r="BS670" s="102"/>
      <c r="BT670" s="102"/>
      <c r="BU670" s="102"/>
      <c r="BV670" s="102"/>
      <c r="BW670" s="102"/>
      <c r="BX670" s="102"/>
      <c r="BY670" s="102"/>
      <c r="BZ670" s="102"/>
      <c r="CA670" s="102"/>
      <c r="CB670" s="102"/>
      <c r="CC670" s="102"/>
      <c r="CD670" s="102"/>
    </row>
    <row r="671" spans="1:82" s="102" customFormat="1" ht="29.25" x14ac:dyDescent="0.25">
      <c r="A671" s="37" t="s">
        <v>256</v>
      </c>
      <c r="B671" s="41" t="s">
        <v>255</v>
      </c>
      <c r="C671" s="42" t="s">
        <v>257</v>
      </c>
      <c r="D671" s="76">
        <v>62.2</v>
      </c>
      <c r="E671" s="43" t="s">
        <v>56</v>
      </c>
      <c r="F671" s="174">
        <f>$D$3</f>
        <v>0.4</v>
      </c>
      <c r="G671" s="187">
        <f t="shared" ref="G671:G674" si="150">SUM($D671*(1-$F671))</f>
        <v>37.32</v>
      </c>
      <c r="H671" s="45"/>
      <c r="I671" s="39">
        <f>SUM(G671*H671)</f>
        <v>0</v>
      </c>
      <c r="J671" s="101"/>
      <c r="K671" s="101"/>
    </row>
    <row r="672" spans="1:82" s="102" customFormat="1" ht="29.25" x14ac:dyDescent="0.25">
      <c r="A672" s="37" t="s">
        <v>256</v>
      </c>
      <c r="B672" s="41" t="s">
        <v>255</v>
      </c>
      <c r="C672" s="42" t="s">
        <v>556</v>
      </c>
      <c r="D672" s="76">
        <v>62.2</v>
      </c>
      <c r="E672" s="43" t="s">
        <v>56</v>
      </c>
      <c r="F672" s="174">
        <f>$D$4</f>
        <v>0.45</v>
      </c>
      <c r="G672" s="187">
        <f t="shared" si="150"/>
        <v>34.21</v>
      </c>
      <c r="H672" s="45"/>
      <c r="I672" s="39">
        <f>SUM(G672*H672)</f>
        <v>0</v>
      </c>
      <c r="J672" s="101"/>
      <c r="K672" s="101"/>
    </row>
    <row r="673" spans="1:11" s="102" customFormat="1" ht="29.25" x14ac:dyDescent="0.25">
      <c r="A673" s="37" t="s">
        <v>256</v>
      </c>
      <c r="B673" s="41" t="s">
        <v>255</v>
      </c>
      <c r="C673" s="42" t="s">
        <v>557</v>
      </c>
      <c r="D673" s="76">
        <v>62.2</v>
      </c>
      <c r="E673" s="43" t="s">
        <v>56</v>
      </c>
      <c r="F673" s="174">
        <f>$D$5</f>
        <v>0.5</v>
      </c>
      <c r="G673" s="187">
        <f t="shared" si="150"/>
        <v>31.1</v>
      </c>
      <c r="H673" s="45"/>
      <c r="I673" s="39">
        <f>SUM(G673*H673)</f>
        <v>0</v>
      </c>
      <c r="J673" s="101"/>
      <c r="K673" s="101"/>
    </row>
    <row r="674" spans="1:11" s="102" customFormat="1" ht="29.25" x14ac:dyDescent="0.25">
      <c r="A674" s="37" t="s">
        <v>256</v>
      </c>
      <c r="B674" s="41" t="s">
        <v>255</v>
      </c>
      <c r="C674" s="42" t="s">
        <v>558</v>
      </c>
      <c r="D674" s="76">
        <v>62.2</v>
      </c>
      <c r="E674" s="43" t="s">
        <v>56</v>
      </c>
      <c r="F674" s="49">
        <f>$D$6</f>
        <v>0.55000000000000004</v>
      </c>
      <c r="G674" s="187">
        <f t="shared" si="150"/>
        <v>27.99</v>
      </c>
      <c r="H674" s="45"/>
      <c r="I674" s="39">
        <f>SUM(G674*H674)</f>
        <v>0</v>
      </c>
      <c r="J674" s="101"/>
      <c r="K674" s="101"/>
    </row>
    <row r="675" spans="1:11" s="2" customFormat="1" x14ac:dyDescent="0.25">
      <c r="A675" s="125"/>
      <c r="B675" s="126"/>
      <c r="C675" s="127"/>
      <c r="D675" s="128"/>
      <c r="E675" s="129"/>
      <c r="F675" s="105"/>
      <c r="G675" s="187"/>
      <c r="H675" s="137"/>
      <c r="I675" s="131"/>
      <c r="J675" s="132"/>
      <c r="K675" s="25"/>
    </row>
    <row r="676" spans="1:11" s="102" customFormat="1" ht="29.25" x14ac:dyDescent="0.25">
      <c r="A676" s="37" t="s">
        <v>128</v>
      </c>
      <c r="B676" s="41" t="s">
        <v>138</v>
      </c>
      <c r="C676" s="42" t="s">
        <v>332</v>
      </c>
      <c r="D676" s="76">
        <v>67.69</v>
      </c>
      <c r="E676" s="43" t="s">
        <v>21</v>
      </c>
      <c r="F676" s="174">
        <f>$D$3</f>
        <v>0.4</v>
      </c>
      <c r="G676" s="187">
        <f t="shared" ref="G676:G678" si="151">SUM($D676*(1-$F676))</f>
        <v>40.613999999999997</v>
      </c>
      <c r="H676" s="45"/>
      <c r="I676" s="39">
        <f>SUM(G676*H676)</f>
        <v>0</v>
      </c>
      <c r="J676" s="101"/>
      <c r="K676" s="101"/>
    </row>
    <row r="677" spans="1:11" s="102" customFormat="1" ht="29.25" x14ac:dyDescent="0.25">
      <c r="A677" s="37" t="s">
        <v>128</v>
      </c>
      <c r="B677" s="41" t="s">
        <v>138</v>
      </c>
      <c r="C677" s="42" t="s">
        <v>506</v>
      </c>
      <c r="D677" s="76">
        <v>67.69</v>
      </c>
      <c r="E677" s="43" t="s">
        <v>21</v>
      </c>
      <c r="F677" s="174">
        <f>$D$4</f>
        <v>0.45</v>
      </c>
      <c r="G677" s="187">
        <f t="shared" si="151"/>
        <v>37.229500000000002</v>
      </c>
      <c r="H677" s="45"/>
      <c r="I677" s="39">
        <f>SUM(G677*H677)</f>
        <v>0</v>
      </c>
      <c r="J677" s="101"/>
      <c r="K677" s="101"/>
    </row>
    <row r="678" spans="1:11" s="102" customFormat="1" ht="29.25" x14ac:dyDescent="0.25">
      <c r="A678" s="37" t="s">
        <v>128</v>
      </c>
      <c r="B678" s="41" t="s">
        <v>138</v>
      </c>
      <c r="C678" s="42" t="s">
        <v>507</v>
      </c>
      <c r="D678" s="76">
        <v>67.69</v>
      </c>
      <c r="E678" s="43" t="s">
        <v>21</v>
      </c>
      <c r="F678" s="174">
        <f>$D$5</f>
        <v>0.5</v>
      </c>
      <c r="G678" s="187">
        <f t="shared" si="151"/>
        <v>33.844999999999999</v>
      </c>
      <c r="H678" s="45"/>
      <c r="I678" s="39">
        <f>SUM(G678*H678)</f>
        <v>0</v>
      </c>
      <c r="J678" s="101"/>
      <c r="K678" s="101"/>
    </row>
    <row r="679" spans="1:11" s="102" customFormat="1" x14ac:dyDescent="0.25">
      <c r="A679" s="37"/>
      <c r="B679" s="41"/>
      <c r="C679" s="42"/>
      <c r="D679" s="76"/>
      <c r="E679" s="43"/>
      <c r="F679" s="33"/>
      <c r="G679" s="187"/>
      <c r="H679" s="45"/>
      <c r="I679" s="39"/>
      <c r="J679" s="101"/>
      <c r="K679" s="101"/>
    </row>
    <row r="680" spans="1:11" ht="29.25" x14ac:dyDescent="0.25">
      <c r="A680" s="104" t="s">
        <v>129</v>
      </c>
      <c r="B680" s="92" t="s">
        <v>130</v>
      </c>
      <c r="C680" s="93" t="s">
        <v>131</v>
      </c>
      <c r="D680" s="128">
        <v>13.68</v>
      </c>
      <c r="E680" s="94" t="s">
        <v>21</v>
      </c>
      <c r="F680" s="174">
        <f>$D$3</f>
        <v>0.4</v>
      </c>
      <c r="G680" s="187">
        <f t="shared" ref="G680:G682" si="152">SUM($D680*(1-$F680))</f>
        <v>8.2080000000000002</v>
      </c>
      <c r="H680" s="137"/>
      <c r="I680" s="106">
        <f>SUM(G680*H680)</f>
        <v>0</v>
      </c>
      <c r="J680" s="99"/>
      <c r="K680" s="24"/>
    </row>
    <row r="681" spans="1:11" ht="29.25" x14ac:dyDescent="0.25">
      <c r="A681" s="104" t="s">
        <v>129</v>
      </c>
      <c r="B681" s="92" t="s">
        <v>130</v>
      </c>
      <c r="C681" s="93" t="s">
        <v>508</v>
      </c>
      <c r="D681" s="128">
        <v>13.68</v>
      </c>
      <c r="E681" s="94" t="s">
        <v>21</v>
      </c>
      <c r="F681" s="174">
        <f>$D$4</f>
        <v>0.45</v>
      </c>
      <c r="G681" s="187">
        <f t="shared" si="152"/>
        <v>7.524</v>
      </c>
      <c r="H681" s="137"/>
      <c r="I681" s="106">
        <f>SUM(G681*H681)</f>
        <v>0</v>
      </c>
      <c r="J681" s="99"/>
      <c r="K681" s="24"/>
    </row>
    <row r="682" spans="1:11" ht="29.25" x14ac:dyDescent="0.25">
      <c r="A682" s="104" t="s">
        <v>129</v>
      </c>
      <c r="B682" s="92" t="s">
        <v>130</v>
      </c>
      <c r="C682" s="93" t="s">
        <v>509</v>
      </c>
      <c r="D682" s="128">
        <v>13.68</v>
      </c>
      <c r="E682" s="94" t="s">
        <v>21</v>
      </c>
      <c r="F682" s="174">
        <f>$D$5</f>
        <v>0.5</v>
      </c>
      <c r="G682" s="187">
        <f t="shared" si="152"/>
        <v>6.84</v>
      </c>
      <c r="H682" s="137"/>
      <c r="I682" s="106">
        <f>SUM(G682*H682)</f>
        <v>0</v>
      </c>
      <c r="J682" s="99"/>
      <c r="K682" s="24"/>
    </row>
    <row r="683" spans="1:11" x14ac:dyDescent="0.25">
      <c r="A683" s="29"/>
      <c r="B683" s="48"/>
      <c r="C683" s="35"/>
      <c r="D683" s="76"/>
      <c r="E683" s="47"/>
      <c r="F683" s="33"/>
      <c r="G683" s="187"/>
      <c r="H683" s="45"/>
      <c r="I683" s="34"/>
      <c r="J683" s="26"/>
      <c r="K683" s="24"/>
    </row>
    <row r="684" spans="1:11" x14ac:dyDescent="0.25">
      <c r="A684" s="29" t="s">
        <v>66</v>
      </c>
      <c r="B684" s="48" t="s">
        <v>71</v>
      </c>
      <c r="C684" s="35" t="s">
        <v>454</v>
      </c>
      <c r="D684" s="76">
        <v>50.94</v>
      </c>
      <c r="E684" s="47" t="s">
        <v>21</v>
      </c>
      <c r="F684" s="174">
        <f>$D$3</f>
        <v>0.4</v>
      </c>
      <c r="G684" s="187">
        <f t="shared" ref="G684:G687" si="153">SUM($D684*(1-$F684))</f>
        <v>30.563999999999997</v>
      </c>
      <c r="H684" s="45"/>
      <c r="I684" s="34">
        <f>SUM(G684*H684)</f>
        <v>0</v>
      </c>
      <c r="J684" s="26"/>
      <c r="K684" s="24"/>
    </row>
    <row r="685" spans="1:11" x14ac:dyDescent="0.25">
      <c r="A685" s="29" t="s">
        <v>66</v>
      </c>
      <c r="B685" s="48" t="s">
        <v>71</v>
      </c>
      <c r="C685" s="35" t="s">
        <v>455</v>
      </c>
      <c r="D685" s="76">
        <v>50.94</v>
      </c>
      <c r="E685" s="47" t="s">
        <v>21</v>
      </c>
      <c r="F685" s="174">
        <f>$D$4</f>
        <v>0.45</v>
      </c>
      <c r="G685" s="187">
        <f t="shared" si="153"/>
        <v>28.016999999999999</v>
      </c>
      <c r="H685" s="45"/>
      <c r="I685" s="34">
        <f>SUM(G685*H685)</f>
        <v>0</v>
      </c>
      <c r="J685" s="26"/>
      <c r="K685" s="24"/>
    </row>
    <row r="686" spans="1:11" x14ac:dyDescent="0.25">
      <c r="A686" s="29" t="s">
        <v>66</v>
      </c>
      <c r="B686" s="48" t="s">
        <v>71</v>
      </c>
      <c r="C686" s="35" t="s">
        <v>456</v>
      </c>
      <c r="D686" s="76">
        <v>50.94</v>
      </c>
      <c r="E686" s="47" t="s">
        <v>21</v>
      </c>
      <c r="F686" s="174">
        <f>$D$5</f>
        <v>0.5</v>
      </c>
      <c r="G686" s="187">
        <f t="shared" si="153"/>
        <v>25.47</v>
      </c>
      <c r="H686" s="45"/>
      <c r="I686" s="34">
        <f>SUM(G686*H686)</f>
        <v>0</v>
      </c>
      <c r="J686" s="26"/>
      <c r="K686" s="24"/>
    </row>
    <row r="687" spans="1:11" x14ac:dyDescent="0.25">
      <c r="A687" s="29" t="s">
        <v>66</v>
      </c>
      <c r="B687" s="48" t="s">
        <v>71</v>
      </c>
      <c r="C687" s="35" t="s">
        <v>457</v>
      </c>
      <c r="D687" s="76">
        <v>50.94</v>
      </c>
      <c r="E687" s="47" t="s">
        <v>21</v>
      </c>
      <c r="F687" s="49">
        <f>$D$6</f>
        <v>0.55000000000000004</v>
      </c>
      <c r="G687" s="187">
        <f t="shared" si="153"/>
        <v>22.922999999999998</v>
      </c>
      <c r="H687" s="45"/>
      <c r="I687" s="34">
        <f>SUM(G687*H687)</f>
        <v>0</v>
      </c>
      <c r="J687" s="26"/>
      <c r="K687" s="24"/>
    </row>
    <row r="688" spans="1:11" x14ac:dyDescent="0.25">
      <c r="A688" s="29"/>
      <c r="B688" s="48"/>
      <c r="C688" s="35"/>
      <c r="D688" s="76"/>
      <c r="E688" s="47"/>
      <c r="F688" s="33"/>
      <c r="G688" s="187"/>
      <c r="H688" s="45"/>
      <c r="I688" s="34"/>
      <c r="J688" s="26"/>
      <c r="K688" s="24"/>
    </row>
    <row r="689" spans="1:11" x14ac:dyDescent="0.25">
      <c r="A689" s="29" t="s">
        <v>137</v>
      </c>
      <c r="B689" s="48" t="s">
        <v>136</v>
      </c>
      <c r="C689" s="35" t="s">
        <v>68</v>
      </c>
      <c r="D689" s="76">
        <v>62.81</v>
      </c>
      <c r="E689" s="47" t="s">
        <v>59</v>
      </c>
      <c r="F689" s="174">
        <f>$D$3</f>
        <v>0.4</v>
      </c>
      <c r="G689" s="187">
        <f t="shared" ref="G689:G691" si="154">SUM($D689*(1-$F689))</f>
        <v>37.686</v>
      </c>
      <c r="H689" s="45"/>
      <c r="I689" s="34">
        <f>SUM(G689*H689)</f>
        <v>0</v>
      </c>
      <c r="J689" s="26"/>
      <c r="K689" s="24"/>
    </row>
    <row r="690" spans="1:11" x14ac:dyDescent="0.25">
      <c r="A690" s="29" t="s">
        <v>137</v>
      </c>
      <c r="B690" s="48" t="s">
        <v>136</v>
      </c>
      <c r="C690" s="35" t="s">
        <v>458</v>
      </c>
      <c r="D690" s="76">
        <v>62.81</v>
      </c>
      <c r="E690" s="47" t="s">
        <v>59</v>
      </c>
      <c r="F690" s="174">
        <f>$D$4</f>
        <v>0.45</v>
      </c>
      <c r="G690" s="187">
        <f t="shared" si="154"/>
        <v>34.545500000000004</v>
      </c>
      <c r="H690" s="45"/>
      <c r="I690" s="34">
        <f>SUM(G690*H690)</f>
        <v>0</v>
      </c>
      <c r="J690" s="26"/>
      <c r="K690" s="24"/>
    </row>
    <row r="691" spans="1:11" x14ac:dyDescent="0.25">
      <c r="A691" s="29" t="s">
        <v>137</v>
      </c>
      <c r="B691" s="48" t="s">
        <v>136</v>
      </c>
      <c r="C691" s="35" t="s">
        <v>459</v>
      </c>
      <c r="D691" s="76">
        <v>62.81</v>
      </c>
      <c r="E691" s="47" t="s">
        <v>59</v>
      </c>
      <c r="F691" s="174">
        <f>$D$5</f>
        <v>0.5</v>
      </c>
      <c r="G691" s="187">
        <f t="shared" si="154"/>
        <v>31.405000000000001</v>
      </c>
      <c r="H691" s="45"/>
      <c r="I691" s="34">
        <f>SUM(G691*H691)</f>
        <v>0</v>
      </c>
      <c r="J691" s="26"/>
      <c r="K691" s="24"/>
    </row>
    <row r="692" spans="1:11" x14ac:dyDescent="0.25">
      <c r="A692" s="29"/>
      <c r="B692" s="48"/>
      <c r="C692" s="35"/>
      <c r="D692" s="76"/>
      <c r="E692" s="47"/>
      <c r="F692" s="33"/>
      <c r="G692" s="187"/>
      <c r="H692" s="45"/>
      <c r="I692" s="34"/>
      <c r="J692" s="26"/>
      <c r="K692" s="24"/>
    </row>
    <row r="693" spans="1:11" ht="29.25" x14ac:dyDescent="0.25">
      <c r="A693" s="29" t="s">
        <v>132</v>
      </c>
      <c r="B693" s="111" t="s">
        <v>140</v>
      </c>
      <c r="C693" s="35" t="s">
        <v>45</v>
      </c>
      <c r="D693" s="75">
        <v>36.623703703703661</v>
      </c>
      <c r="E693" s="47" t="s">
        <v>21</v>
      </c>
      <c r="F693" s="33">
        <v>0</v>
      </c>
      <c r="G693" s="187">
        <f t="shared" ref="G693:G702" si="155">SUM($D693*(1-$F693))</f>
        <v>36.623703703703661</v>
      </c>
      <c r="H693" s="45"/>
      <c r="I693" s="34">
        <f t="shared" ref="I693:I702" si="156">SUM(G693*H693)</f>
        <v>0</v>
      </c>
      <c r="J693" s="207" t="s">
        <v>588</v>
      </c>
      <c r="K693" s="24"/>
    </row>
    <row r="694" spans="1:11" ht="29.25" x14ac:dyDescent="0.25">
      <c r="A694" s="29" t="s">
        <v>67</v>
      </c>
      <c r="B694" s="111" t="s">
        <v>141</v>
      </c>
      <c r="C694" s="35" t="s">
        <v>45</v>
      </c>
      <c r="D694" s="75">
        <v>49.746162158000004</v>
      </c>
      <c r="E694" s="47" t="s">
        <v>21</v>
      </c>
      <c r="F694" s="33">
        <v>0</v>
      </c>
      <c r="G694" s="187">
        <f t="shared" si="155"/>
        <v>49.746162158000004</v>
      </c>
      <c r="H694" s="45"/>
      <c r="I694" s="34">
        <f t="shared" si="156"/>
        <v>0</v>
      </c>
      <c r="J694" s="210"/>
      <c r="K694" s="24"/>
    </row>
    <row r="695" spans="1:11" ht="29.25" x14ac:dyDescent="0.25">
      <c r="A695" s="29" t="s">
        <v>143</v>
      </c>
      <c r="B695" s="111" t="s">
        <v>142</v>
      </c>
      <c r="C695" s="35" t="s">
        <v>45</v>
      </c>
      <c r="D695" s="75">
        <v>51.974171106</v>
      </c>
      <c r="E695" s="47" t="s">
        <v>21</v>
      </c>
      <c r="F695" s="33">
        <v>0</v>
      </c>
      <c r="G695" s="187">
        <f t="shared" si="155"/>
        <v>51.974171106</v>
      </c>
      <c r="H695" s="45"/>
      <c r="I695" s="34">
        <f t="shared" si="156"/>
        <v>0</v>
      </c>
      <c r="J695" s="210"/>
      <c r="K695" s="24"/>
    </row>
    <row r="696" spans="1:11" ht="29.25" x14ac:dyDescent="0.25">
      <c r="A696" s="29" t="s">
        <v>145</v>
      </c>
      <c r="B696" s="111" t="s">
        <v>144</v>
      </c>
      <c r="C696" s="35" t="s">
        <v>45</v>
      </c>
      <c r="D696" s="75">
        <v>54.922603960000004</v>
      </c>
      <c r="E696" s="47" t="s">
        <v>21</v>
      </c>
      <c r="F696" s="33">
        <v>0</v>
      </c>
      <c r="G696" s="187">
        <f t="shared" si="155"/>
        <v>54.922603960000004</v>
      </c>
      <c r="H696" s="52"/>
      <c r="I696" s="34">
        <f t="shared" si="156"/>
        <v>0</v>
      </c>
      <c r="J696" s="210"/>
      <c r="K696" s="24"/>
    </row>
    <row r="697" spans="1:11" ht="29.25" x14ac:dyDescent="0.25">
      <c r="A697" s="29" t="s">
        <v>146</v>
      </c>
      <c r="B697" s="111" t="s">
        <v>147</v>
      </c>
      <c r="C697" s="35" t="s">
        <v>45</v>
      </c>
      <c r="D697" s="75">
        <v>36.619333294</v>
      </c>
      <c r="E697" s="47" t="s">
        <v>21</v>
      </c>
      <c r="F697" s="33">
        <v>0</v>
      </c>
      <c r="G697" s="187">
        <f t="shared" si="155"/>
        <v>36.619333294</v>
      </c>
      <c r="H697" s="52"/>
      <c r="I697" s="34">
        <f t="shared" si="156"/>
        <v>0</v>
      </c>
      <c r="J697" s="210"/>
      <c r="K697" s="24"/>
    </row>
    <row r="698" spans="1:11" ht="29.25" x14ac:dyDescent="0.25">
      <c r="A698" s="29" t="s">
        <v>148</v>
      </c>
      <c r="B698" s="111" t="s">
        <v>149</v>
      </c>
      <c r="C698" s="35" t="s">
        <v>45</v>
      </c>
      <c r="D698" s="75">
        <v>39.982344832000003</v>
      </c>
      <c r="E698" s="47" t="s">
        <v>21</v>
      </c>
      <c r="F698" s="33">
        <v>0</v>
      </c>
      <c r="G698" s="187">
        <f t="shared" si="155"/>
        <v>39.982344832000003</v>
      </c>
      <c r="H698" s="52"/>
      <c r="I698" s="34">
        <f t="shared" si="156"/>
        <v>0</v>
      </c>
      <c r="J698" s="210"/>
      <c r="K698" s="24"/>
    </row>
    <row r="699" spans="1:11" ht="29.25" x14ac:dyDescent="0.25">
      <c r="A699" s="29" t="s">
        <v>150</v>
      </c>
      <c r="B699" s="111" t="s">
        <v>151</v>
      </c>
      <c r="C699" s="35" t="s">
        <v>45</v>
      </c>
      <c r="D699" s="75">
        <v>41.783606594999995</v>
      </c>
      <c r="E699" s="47" t="s">
        <v>21</v>
      </c>
      <c r="F699" s="33">
        <v>0</v>
      </c>
      <c r="G699" s="187">
        <f t="shared" si="155"/>
        <v>41.783606594999995</v>
      </c>
      <c r="H699" s="52"/>
      <c r="I699" s="34">
        <f t="shared" si="156"/>
        <v>0</v>
      </c>
      <c r="J699" s="210"/>
      <c r="K699" s="24"/>
    </row>
    <row r="700" spans="1:11" ht="29.25" x14ac:dyDescent="0.25">
      <c r="A700" s="29" t="s">
        <v>152</v>
      </c>
      <c r="B700" s="111" t="s">
        <v>153</v>
      </c>
      <c r="C700" s="35" t="s">
        <v>45</v>
      </c>
      <c r="D700" s="75">
        <v>50.374861306</v>
      </c>
      <c r="E700" s="47" t="s">
        <v>21</v>
      </c>
      <c r="F700" s="33">
        <v>0</v>
      </c>
      <c r="G700" s="187">
        <f t="shared" si="155"/>
        <v>50.374861306</v>
      </c>
      <c r="H700" s="52"/>
      <c r="I700" s="34">
        <f t="shared" si="156"/>
        <v>0</v>
      </c>
      <c r="J700" s="210"/>
      <c r="K700" s="24"/>
    </row>
    <row r="701" spans="1:11" ht="29.25" x14ac:dyDescent="0.25">
      <c r="A701" s="29" t="s">
        <v>154</v>
      </c>
      <c r="B701" s="111" t="s">
        <v>155</v>
      </c>
      <c r="C701" s="35" t="s">
        <v>45</v>
      </c>
      <c r="D701" s="75">
        <v>50.141538400000002</v>
      </c>
      <c r="E701" s="47" t="s">
        <v>21</v>
      </c>
      <c r="F701" s="33">
        <v>0</v>
      </c>
      <c r="G701" s="187">
        <f t="shared" si="155"/>
        <v>50.141538400000002</v>
      </c>
      <c r="H701" s="52"/>
      <c r="I701" s="34">
        <f t="shared" si="156"/>
        <v>0</v>
      </c>
      <c r="J701" s="210"/>
      <c r="K701" s="24"/>
    </row>
    <row r="702" spans="1:11" ht="29.25" x14ac:dyDescent="0.25">
      <c r="A702" s="29" t="s">
        <v>156</v>
      </c>
      <c r="B702" s="111" t="s">
        <v>157</v>
      </c>
      <c r="C702" s="35" t="s">
        <v>45</v>
      </c>
      <c r="D702" s="75">
        <v>60.887560934999996</v>
      </c>
      <c r="E702" s="47" t="s">
        <v>21</v>
      </c>
      <c r="F702" s="33">
        <v>0</v>
      </c>
      <c r="G702" s="187">
        <f t="shared" si="155"/>
        <v>60.887560934999996</v>
      </c>
      <c r="H702" s="52"/>
      <c r="I702" s="34">
        <f t="shared" si="156"/>
        <v>0</v>
      </c>
      <c r="J702" s="210"/>
      <c r="K702" s="24"/>
    </row>
    <row r="703" spans="1:11" x14ac:dyDescent="0.25">
      <c r="A703" s="29"/>
      <c r="B703" s="48"/>
      <c r="C703" s="35"/>
      <c r="D703" s="76"/>
      <c r="E703" s="47"/>
      <c r="F703" s="33"/>
      <c r="G703" s="187"/>
      <c r="H703" s="52"/>
      <c r="I703" s="34"/>
      <c r="J703" s="210"/>
      <c r="K703" s="24"/>
    </row>
    <row r="704" spans="1:11" ht="29.25" x14ac:dyDescent="0.25">
      <c r="A704" s="29" t="s">
        <v>159</v>
      </c>
      <c r="B704" s="111" t="s">
        <v>158</v>
      </c>
      <c r="C704" s="35" t="s">
        <v>45</v>
      </c>
      <c r="D704" s="75">
        <v>68.25</v>
      </c>
      <c r="E704" s="47" t="s">
        <v>21</v>
      </c>
      <c r="F704" s="33">
        <v>0</v>
      </c>
      <c r="G704" s="187">
        <f t="shared" ref="G704:G713" si="157">SUM($D704*(1-$F704))</f>
        <v>68.25</v>
      </c>
      <c r="H704" s="52"/>
      <c r="I704" s="34">
        <f t="shared" ref="I704:I713" si="158">SUM(G704*H704)</f>
        <v>0</v>
      </c>
      <c r="J704" s="210"/>
      <c r="K704" s="24"/>
    </row>
    <row r="705" spans="1:82" ht="29.25" x14ac:dyDescent="0.25">
      <c r="A705" s="29" t="s">
        <v>160</v>
      </c>
      <c r="B705" s="111" t="s">
        <v>162</v>
      </c>
      <c r="C705" s="35" t="s">
        <v>45</v>
      </c>
      <c r="D705" s="75">
        <v>52.15</v>
      </c>
      <c r="E705" s="47" t="s">
        <v>21</v>
      </c>
      <c r="F705" s="33">
        <v>0</v>
      </c>
      <c r="G705" s="187">
        <f t="shared" si="157"/>
        <v>52.15</v>
      </c>
      <c r="H705" s="52"/>
      <c r="I705" s="34">
        <f t="shared" si="158"/>
        <v>0</v>
      </c>
      <c r="J705" s="210"/>
      <c r="K705" s="24"/>
    </row>
    <row r="706" spans="1:82" ht="29.25" x14ac:dyDescent="0.25">
      <c r="A706" s="29" t="s">
        <v>161</v>
      </c>
      <c r="B706" s="111" t="s">
        <v>163</v>
      </c>
      <c r="C706" s="35" t="s">
        <v>45</v>
      </c>
      <c r="D706" s="75">
        <v>83.79</v>
      </c>
      <c r="E706" s="47" t="s">
        <v>21</v>
      </c>
      <c r="F706" s="33">
        <v>0</v>
      </c>
      <c r="G706" s="187">
        <f t="shared" si="157"/>
        <v>83.79</v>
      </c>
      <c r="H706" s="52"/>
      <c r="I706" s="34">
        <f t="shared" si="158"/>
        <v>0</v>
      </c>
      <c r="J706" s="210"/>
      <c r="K706" s="24"/>
    </row>
    <row r="707" spans="1:82" ht="29.25" x14ac:dyDescent="0.25">
      <c r="A707" s="29" t="s">
        <v>164</v>
      </c>
      <c r="B707" s="111" t="s">
        <v>165</v>
      </c>
      <c r="C707" s="35" t="s">
        <v>45</v>
      </c>
      <c r="D707" s="75">
        <v>83.79</v>
      </c>
      <c r="E707" s="47" t="s">
        <v>21</v>
      </c>
      <c r="F707" s="33">
        <v>0</v>
      </c>
      <c r="G707" s="187">
        <f t="shared" si="157"/>
        <v>83.79</v>
      </c>
      <c r="H707" s="52"/>
      <c r="I707" s="34">
        <f t="shared" si="158"/>
        <v>0</v>
      </c>
      <c r="J707" s="210"/>
      <c r="K707" s="24"/>
    </row>
    <row r="708" spans="1:82" ht="29.25" x14ac:dyDescent="0.25">
      <c r="A708" s="29" t="s">
        <v>166</v>
      </c>
      <c r="B708" s="111" t="s">
        <v>167</v>
      </c>
      <c r="C708" s="35" t="s">
        <v>45</v>
      </c>
      <c r="D708" s="75">
        <v>78.204000000000008</v>
      </c>
      <c r="E708" s="47" t="s">
        <v>21</v>
      </c>
      <c r="F708" s="33">
        <v>0</v>
      </c>
      <c r="G708" s="187">
        <f t="shared" si="157"/>
        <v>78.204000000000008</v>
      </c>
      <c r="H708" s="52"/>
      <c r="I708" s="34">
        <f t="shared" si="158"/>
        <v>0</v>
      </c>
      <c r="J708" s="210"/>
      <c r="K708" s="24"/>
    </row>
    <row r="709" spans="1:82" ht="29.25" x14ac:dyDescent="0.25">
      <c r="A709" s="29" t="s">
        <v>168</v>
      </c>
      <c r="B709" s="111" t="s">
        <v>169</v>
      </c>
      <c r="C709" s="35" t="s">
        <v>45</v>
      </c>
      <c r="D709" s="75">
        <v>68.894000000000005</v>
      </c>
      <c r="E709" s="47" t="s">
        <v>21</v>
      </c>
      <c r="F709" s="33">
        <v>0</v>
      </c>
      <c r="G709" s="187">
        <f t="shared" si="157"/>
        <v>68.894000000000005</v>
      </c>
      <c r="H709" s="52"/>
      <c r="I709" s="34">
        <f t="shared" si="158"/>
        <v>0</v>
      </c>
      <c r="J709" s="210"/>
      <c r="K709" s="24"/>
    </row>
    <row r="710" spans="1:82" ht="29.25" x14ac:dyDescent="0.25">
      <c r="A710" s="29" t="s">
        <v>171</v>
      </c>
      <c r="B710" s="111" t="s">
        <v>170</v>
      </c>
      <c r="C710" s="35" t="s">
        <v>45</v>
      </c>
      <c r="D710" s="75">
        <v>52.15</v>
      </c>
      <c r="E710" s="47" t="s">
        <v>21</v>
      </c>
      <c r="F710" s="33">
        <v>0</v>
      </c>
      <c r="G710" s="187">
        <f t="shared" si="157"/>
        <v>52.15</v>
      </c>
      <c r="H710" s="52"/>
      <c r="I710" s="34">
        <f t="shared" si="158"/>
        <v>0</v>
      </c>
      <c r="J710" s="210"/>
      <c r="K710" s="24"/>
    </row>
    <row r="711" spans="1:82" ht="29.25" x14ac:dyDescent="0.25">
      <c r="A711" s="29" t="s">
        <v>172</v>
      </c>
      <c r="B711" s="111" t="s">
        <v>173</v>
      </c>
      <c r="C711" s="35" t="s">
        <v>45</v>
      </c>
      <c r="D711" s="75">
        <v>68.894000000000005</v>
      </c>
      <c r="E711" s="47" t="s">
        <v>21</v>
      </c>
      <c r="F711" s="33">
        <v>0</v>
      </c>
      <c r="G711" s="187">
        <f t="shared" si="157"/>
        <v>68.894000000000005</v>
      </c>
      <c r="H711" s="52"/>
      <c r="I711" s="34">
        <f t="shared" si="158"/>
        <v>0</v>
      </c>
      <c r="J711" s="210"/>
      <c r="K711" s="24"/>
    </row>
    <row r="712" spans="1:82" ht="29.25" x14ac:dyDescent="0.25">
      <c r="A712" s="29" t="s">
        <v>174</v>
      </c>
      <c r="B712" s="111" t="s">
        <v>175</v>
      </c>
      <c r="C712" s="35" t="s">
        <v>45</v>
      </c>
      <c r="D712" s="75">
        <v>62.371679999999998</v>
      </c>
      <c r="E712" s="47" t="s">
        <v>21</v>
      </c>
      <c r="F712" s="33">
        <v>0</v>
      </c>
      <c r="G712" s="187">
        <f t="shared" si="157"/>
        <v>62.371679999999998</v>
      </c>
      <c r="H712" s="52"/>
      <c r="I712" s="34">
        <f t="shared" si="158"/>
        <v>0</v>
      </c>
      <c r="J712" s="210"/>
      <c r="K712" s="24"/>
    </row>
    <row r="713" spans="1:82" ht="29.25" x14ac:dyDescent="0.25">
      <c r="A713" s="29" t="s">
        <v>176</v>
      </c>
      <c r="B713" s="111" t="s">
        <v>177</v>
      </c>
      <c r="C713" s="35" t="s">
        <v>45</v>
      </c>
      <c r="D713" s="75">
        <v>83.79</v>
      </c>
      <c r="E713" s="47" t="s">
        <v>21</v>
      </c>
      <c r="F713" s="33">
        <v>0</v>
      </c>
      <c r="G713" s="187">
        <f t="shared" si="157"/>
        <v>83.79</v>
      </c>
      <c r="H713" s="52"/>
      <c r="I713" s="34">
        <f t="shared" si="158"/>
        <v>0</v>
      </c>
      <c r="J713" s="210"/>
      <c r="K713" s="24"/>
    </row>
    <row r="714" spans="1:82" x14ac:dyDescent="0.25">
      <c r="A714" s="29"/>
      <c r="B714" s="48"/>
      <c r="C714" s="35"/>
      <c r="D714" s="76"/>
      <c r="E714" s="47"/>
      <c r="F714" s="33"/>
      <c r="G714" s="187"/>
      <c r="H714" s="52"/>
      <c r="I714" s="34"/>
      <c r="J714" s="77"/>
      <c r="K714" s="24"/>
    </row>
    <row r="715" spans="1:82" ht="29.25" x14ac:dyDescent="0.25">
      <c r="A715" s="37" t="s">
        <v>359</v>
      </c>
      <c r="B715" s="48" t="s">
        <v>331</v>
      </c>
      <c r="C715" s="35" t="s">
        <v>45</v>
      </c>
      <c r="D715" s="159">
        <v>3.43</v>
      </c>
      <c r="E715" s="32" t="s">
        <v>56</v>
      </c>
      <c r="F715" s="174">
        <f>$D$3</f>
        <v>0.4</v>
      </c>
      <c r="G715" s="187">
        <f t="shared" ref="G715:G717" si="159">SUM($D715*(1-$F715))</f>
        <v>2.0579999999999998</v>
      </c>
      <c r="H715" s="130"/>
      <c r="I715" s="34">
        <f>SUM(G715*H715)</f>
        <v>0</v>
      </c>
      <c r="J715" s="28"/>
      <c r="K715" s="24"/>
    </row>
    <row r="716" spans="1:82" ht="29.25" x14ac:dyDescent="0.25">
      <c r="A716" s="37" t="s">
        <v>359</v>
      </c>
      <c r="B716" s="48" t="s">
        <v>331</v>
      </c>
      <c r="C716" s="35" t="s">
        <v>460</v>
      </c>
      <c r="D716" s="159">
        <v>3.43</v>
      </c>
      <c r="E716" s="32" t="s">
        <v>56</v>
      </c>
      <c r="F716" s="174">
        <f>$D$4</f>
        <v>0.45</v>
      </c>
      <c r="G716" s="187">
        <f t="shared" si="159"/>
        <v>1.8865000000000003</v>
      </c>
      <c r="H716" s="130"/>
      <c r="I716" s="34">
        <f>SUM(G716*H716)</f>
        <v>0</v>
      </c>
      <c r="J716" s="28"/>
      <c r="K716" s="24"/>
    </row>
    <row r="717" spans="1:82" ht="29.25" x14ac:dyDescent="0.25">
      <c r="A717" s="37" t="s">
        <v>359</v>
      </c>
      <c r="B717" s="48" t="s">
        <v>331</v>
      </c>
      <c r="C717" s="35" t="s">
        <v>560</v>
      </c>
      <c r="D717" s="159">
        <v>3.43</v>
      </c>
      <c r="E717" s="32" t="s">
        <v>56</v>
      </c>
      <c r="F717" s="174">
        <f>$D$5</f>
        <v>0.5</v>
      </c>
      <c r="G717" s="187">
        <f t="shared" si="159"/>
        <v>1.7150000000000001</v>
      </c>
      <c r="H717" s="130"/>
      <c r="I717" s="34">
        <f>SUM(G717*H717)</f>
        <v>0</v>
      </c>
      <c r="J717" s="28"/>
      <c r="K717" s="24"/>
    </row>
    <row r="718" spans="1:82" x14ac:dyDescent="0.25">
      <c r="A718" s="37"/>
      <c r="B718" s="48"/>
      <c r="C718" s="35"/>
      <c r="D718" s="159"/>
      <c r="E718" s="32"/>
      <c r="F718" s="33"/>
      <c r="G718" s="187"/>
      <c r="H718" s="130"/>
      <c r="I718" s="34"/>
      <c r="J718" s="28"/>
      <c r="K718" s="24"/>
    </row>
    <row r="719" spans="1:82" ht="45" x14ac:dyDescent="0.25">
      <c r="A719" s="37" t="s">
        <v>69</v>
      </c>
      <c r="B719" s="48" t="s">
        <v>513</v>
      </c>
      <c r="C719" s="35" t="s">
        <v>70</v>
      </c>
      <c r="D719" s="159">
        <v>5</v>
      </c>
      <c r="E719" s="32" t="s">
        <v>21</v>
      </c>
      <c r="F719" s="174"/>
      <c r="G719" s="187">
        <f t="shared" ref="G719" si="160">SUM($D719*(1-$F719))</f>
        <v>5</v>
      </c>
      <c r="H719" s="52"/>
      <c r="I719" s="34">
        <f>SUM(G719*H719)</f>
        <v>0</v>
      </c>
      <c r="J719" s="197" t="s">
        <v>589</v>
      </c>
      <c r="K719" s="24"/>
    </row>
    <row r="720" spans="1:82" s="56" customFormat="1" ht="21" x14ac:dyDescent="0.35">
      <c r="A720" s="216" t="s">
        <v>342</v>
      </c>
      <c r="B720" s="205"/>
      <c r="C720" s="70"/>
      <c r="D720" s="160"/>
      <c r="E720" s="71"/>
      <c r="F720" s="71"/>
      <c r="G720" s="71"/>
      <c r="H720" s="142"/>
      <c r="I720" s="72"/>
      <c r="J720" s="65"/>
      <c r="K720" s="78"/>
      <c r="L720" s="79"/>
      <c r="M720" s="79"/>
      <c r="N720" s="79"/>
      <c r="O720" s="79"/>
      <c r="P720" s="79"/>
      <c r="Q720" s="79"/>
      <c r="R720" s="79"/>
      <c r="S720" s="79"/>
      <c r="T720" s="79"/>
      <c r="U720" s="79"/>
      <c r="V720" s="79"/>
      <c r="W720" s="79"/>
      <c r="X720" s="79"/>
      <c r="Y720" s="79"/>
      <c r="Z720" s="79"/>
      <c r="AA720" s="79"/>
      <c r="AB720" s="79"/>
      <c r="AC720" s="79"/>
      <c r="AD720" s="79"/>
      <c r="AE720" s="79"/>
      <c r="AF720" s="79"/>
      <c r="AG720" s="79"/>
      <c r="AH720" s="79"/>
      <c r="AI720" s="79"/>
      <c r="AJ720" s="79"/>
      <c r="AK720" s="79"/>
      <c r="AL720" s="79"/>
      <c r="AM720" s="79"/>
      <c r="AN720" s="79"/>
      <c r="AO720" s="79"/>
      <c r="AP720" s="79"/>
      <c r="AQ720" s="79"/>
      <c r="AR720" s="79"/>
      <c r="AS720" s="79"/>
      <c r="AT720" s="79"/>
      <c r="AU720" s="79"/>
      <c r="AV720" s="79"/>
      <c r="AW720" s="79"/>
      <c r="AX720" s="79"/>
      <c r="AY720" s="79"/>
      <c r="AZ720" s="79"/>
      <c r="BA720" s="79"/>
      <c r="BB720" s="79"/>
      <c r="BC720" s="79"/>
      <c r="BD720" s="79"/>
      <c r="BE720" s="79"/>
      <c r="BF720" s="79"/>
      <c r="BG720" s="79"/>
      <c r="BH720" s="79"/>
      <c r="BI720" s="79"/>
      <c r="BJ720" s="79"/>
      <c r="BK720" s="79"/>
      <c r="BL720" s="79"/>
      <c r="BM720" s="79"/>
      <c r="BN720" s="79"/>
      <c r="BO720" s="79"/>
      <c r="BP720" s="79"/>
      <c r="BQ720" s="79"/>
      <c r="BR720" s="79"/>
      <c r="BS720" s="79"/>
      <c r="BT720" s="79"/>
      <c r="BU720" s="79"/>
      <c r="BV720" s="79"/>
      <c r="BW720" s="79"/>
      <c r="BX720" s="79"/>
      <c r="BY720" s="79"/>
      <c r="BZ720" s="79"/>
      <c r="CA720" s="79"/>
      <c r="CB720" s="79"/>
      <c r="CC720" s="79"/>
      <c r="CD720" s="79"/>
    </row>
    <row r="721" spans="1:82" ht="30.75" customHeight="1" x14ac:dyDescent="0.25">
      <c r="A721" s="29" t="s">
        <v>204</v>
      </c>
      <c r="B721" s="111" t="s">
        <v>462</v>
      </c>
      <c r="C721" s="35" t="s">
        <v>207</v>
      </c>
      <c r="D721" s="51">
        <v>280.07</v>
      </c>
      <c r="E721" s="32" t="s">
        <v>1</v>
      </c>
      <c r="F721" s="174"/>
      <c r="G721" s="187">
        <f t="shared" ref="G721:G723" si="161">SUM($D721*(1-$F721))</f>
        <v>280.07</v>
      </c>
      <c r="H721" s="52"/>
      <c r="I721" s="34">
        <f>SUM(G721*H721)</f>
        <v>0</v>
      </c>
      <c r="J721" s="207" t="s">
        <v>590</v>
      </c>
      <c r="K721" s="24"/>
    </row>
    <row r="722" spans="1:82" ht="29.25" x14ac:dyDescent="0.25">
      <c r="A722" s="29" t="s">
        <v>205</v>
      </c>
      <c r="B722" s="111" t="s">
        <v>212</v>
      </c>
      <c r="C722" s="35" t="s">
        <v>207</v>
      </c>
      <c r="D722" s="51">
        <v>280.07</v>
      </c>
      <c r="E722" s="32" t="s">
        <v>1</v>
      </c>
      <c r="F722" s="174"/>
      <c r="G722" s="187">
        <f t="shared" si="161"/>
        <v>280.07</v>
      </c>
      <c r="H722" s="52"/>
      <c r="I722" s="34">
        <f>SUM(G722*H722)</f>
        <v>0</v>
      </c>
      <c r="J722" s="208"/>
      <c r="K722" s="24"/>
    </row>
    <row r="723" spans="1:82" ht="29.25" x14ac:dyDescent="0.25">
      <c r="A723" s="29" t="s">
        <v>206</v>
      </c>
      <c r="B723" s="111" t="s">
        <v>213</v>
      </c>
      <c r="C723" s="35" t="s">
        <v>207</v>
      </c>
      <c r="D723" s="51">
        <v>280.07</v>
      </c>
      <c r="E723" s="32" t="s">
        <v>1</v>
      </c>
      <c r="F723" s="174"/>
      <c r="G723" s="187">
        <f t="shared" si="161"/>
        <v>280.07</v>
      </c>
      <c r="H723" s="52"/>
      <c r="I723" s="34">
        <f>SUM(G723*H723)</f>
        <v>0</v>
      </c>
      <c r="J723" s="208"/>
      <c r="K723" s="24"/>
    </row>
    <row r="724" spans="1:82" x14ac:dyDescent="0.25">
      <c r="A724" s="29"/>
      <c r="B724" s="111"/>
      <c r="C724" s="35"/>
      <c r="D724" s="51"/>
      <c r="E724" s="32"/>
      <c r="F724" s="53"/>
      <c r="G724" s="187"/>
      <c r="H724" s="52"/>
      <c r="I724" s="34"/>
      <c r="J724" s="208"/>
      <c r="K724" s="24"/>
    </row>
    <row r="725" spans="1:82" s="6" customFormat="1" ht="29.25" x14ac:dyDescent="0.25">
      <c r="A725" s="29" t="s">
        <v>208</v>
      </c>
      <c r="B725" s="111" t="s">
        <v>214</v>
      </c>
      <c r="C725" s="35" t="s">
        <v>211</v>
      </c>
      <c r="D725" s="51">
        <v>44.4</v>
      </c>
      <c r="E725" s="32" t="s">
        <v>6</v>
      </c>
      <c r="F725" s="53"/>
      <c r="G725" s="187">
        <f t="shared" ref="G725:G727" si="162">SUM($D725*(1-$F725))</f>
        <v>44.4</v>
      </c>
      <c r="H725" s="52"/>
      <c r="I725" s="34">
        <f>SUM(G725*H725)</f>
        <v>0</v>
      </c>
      <c r="J725" s="208"/>
      <c r="K725" s="24"/>
    </row>
    <row r="726" spans="1:82" ht="29.25" x14ac:dyDescent="0.25">
      <c r="A726" s="29" t="s">
        <v>209</v>
      </c>
      <c r="B726" s="111" t="s">
        <v>215</v>
      </c>
      <c r="C726" s="35" t="s">
        <v>211</v>
      </c>
      <c r="D726" s="51">
        <v>44.4</v>
      </c>
      <c r="E726" s="32" t="s">
        <v>6</v>
      </c>
      <c r="F726" s="53"/>
      <c r="G726" s="187">
        <f t="shared" si="162"/>
        <v>44.4</v>
      </c>
      <c r="H726" s="52"/>
      <c r="I726" s="34">
        <f>SUM(G726*H726)</f>
        <v>0</v>
      </c>
      <c r="J726" s="208"/>
      <c r="K726" s="24"/>
    </row>
    <row r="727" spans="1:82" ht="29.25" x14ac:dyDescent="0.25">
      <c r="A727" s="29" t="s">
        <v>210</v>
      </c>
      <c r="B727" s="111" t="s">
        <v>216</v>
      </c>
      <c r="C727" s="35" t="s">
        <v>211</v>
      </c>
      <c r="D727" s="51">
        <v>44.4</v>
      </c>
      <c r="E727" s="32" t="s">
        <v>6</v>
      </c>
      <c r="F727" s="53"/>
      <c r="G727" s="187">
        <f t="shared" si="162"/>
        <v>44.4</v>
      </c>
      <c r="H727" s="52"/>
      <c r="I727" s="34">
        <f>SUM(G727*H727)</f>
        <v>0</v>
      </c>
      <c r="J727" s="208"/>
      <c r="K727" s="24"/>
    </row>
    <row r="728" spans="1:82" x14ac:dyDescent="0.25">
      <c r="A728" s="29"/>
      <c r="B728" s="111"/>
      <c r="C728" s="35"/>
      <c r="D728" s="51"/>
      <c r="E728" s="47"/>
      <c r="F728" s="53"/>
      <c r="G728" s="187"/>
      <c r="H728" s="52"/>
      <c r="I728" s="34"/>
      <c r="J728" s="208"/>
      <c r="K728" s="24"/>
    </row>
    <row r="729" spans="1:82" ht="29.25" x14ac:dyDescent="0.25">
      <c r="A729" s="29" t="s">
        <v>208</v>
      </c>
      <c r="B729" s="111" t="s">
        <v>217</v>
      </c>
      <c r="C729" s="35" t="s">
        <v>220</v>
      </c>
      <c r="D729" s="51">
        <v>20.67</v>
      </c>
      <c r="E729" s="47" t="s">
        <v>6</v>
      </c>
      <c r="F729" s="53"/>
      <c r="G729" s="187">
        <f t="shared" ref="G729:G731" si="163">SUM($D729*(1-$F729))</f>
        <v>20.67</v>
      </c>
      <c r="H729" s="52"/>
      <c r="I729" s="34">
        <f>SUM(G729*H729)</f>
        <v>0</v>
      </c>
      <c r="J729" s="208"/>
      <c r="K729" s="24"/>
    </row>
    <row r="730" spans="1:82" s="4" customFormat="1" ht="29.25" x14ac:dyDescent="0.25">
      <c r="A730" s="29" t="s">
        <v>209</v>
      </c>
      <c r="B730" s="111" t="s">
        <v>218</v>
      </c>
      <c r="C730" s="35" t="s">
        <v>220</v>
      </c>
      <c r="D730" s="51">
        <v>20.67</v>
      </c>
      <c r="E730" s="47" t="s">
        <v>6</v>
      </c>
      <c r="F730" s="53"/>
      <c r="G730" s="187">
        <f t="shared" si="163"/>
        <v>20.67</v>
      </c>
      <c r="H730" s="52"/>
      <c r="I730" s="34">
        <f>SUM(G730*H730)</f>
        <v>0</v>
      </c>
      <c r="J730" s="208"/>
      <c r="K730" s="22"/>
      <c r="L730" s="20"/>
      <c r="M730" s="20"/>
      <c r="N730" s="20"/>
      <c r="O730" s="20"/>
      <c r="P730" s="20"/>
      <c r="Q730" s="20"/>
      <c r="R730" s="20"/>
      <c r="S730" s="20"/>
      <c r="T730" s="20"/>
      <c r="U730" s="20"/>
      <c r="V730" s="20"/>
      <c r="W730" s="20"/>
      <c r="X730" s="20"/>
      <c r="Y730" s="20"/>
      <c r="Z730" s="20"/>
      <c r="AA730" s="20"/>
      <c r="AB730" s="20"/>
      <c r="AC730" s="20"/>
      <c r="AD730" s="20"/>
      <c r="AE730" s="20"/>
      <c r="AF730" s="20"/>
      <c r="AG730" s="20"/>
      <c r="AH730" s="20"/>
      <c r="AI730" s="20"/>
      <c r="AJ730" s="20"/>
      <c r="AK730" s="20"/>
      <c r="AL730" s="20"/>
      <c r="AM730" s="20"/>
      <c r="AN730" s="20"/>
      <c r="AO730" s="20"/>
      <c r="AP730" s="20"/>
      <c r="AQ730" s="20"/>
      <c r="AR730" s="20"/>
      <c r="AS730" s="20"/>
      <c r="AT730" s="20"/>
      <c r="AU730" s="20"/>
      <c r="AV730" s="20"/>
      <c r="AW730" s="20"/>
      <c r="AX730" s="20"/>
      <c r="AY730" s="20"/>
      <c r="AZ730" s="20"/>
      <c r="BA730" s="20"/>
      <c r="BB730" s="20"/>
      <c r="BC730" s="20"/>
      <c r="BD730" s="20"/>
      <c r="BE730" s="20"/>
      <c r="BF730" s="20"/>
      <c r="BG730" s="20"/>
      <c r="BH730" s="20"/>
      <c r="BI730" s="20"/>
      <c r="BJ730" s="20"/>
      <c r="BK730" s="20"/>
      <c r="BL730" s="20"/>
      <c r="BM730" s="20"/>
      <c r="BN730" s="20"/>
      <c r="BO730" s="20"/>
      <c r="BP730" s="20"/>
      <c r="BQ730" s="20"/>
      <c r="BR730" s="20"/>
      <c r="BS730" s="20"/>
      <c r="BT730" s="20"/>
      <c r="BU730" s="20"/>
      <c r="BV730" s="20"/>
      <c r="BW730" s="20"/>
      <c r="BX730" s="20"/>
      <c r="BY730" s="20"/>
      <c r="BZ730" s="20"/>
      <c r="CA730" s="20"/>
      <c r="CB730" s="20"/>
      <c r="CC730" s="20"/>
      <c r="CD730" s="20"/>
    </row>
    <row r="731" spans="1:82" s="4" customFormat="1" ht="29.25" x14ac:dyDescent="0.25">
      <c r="A731" s="29" t="s">
        <v>210</v>
      </c>
      <c r="B731" s="111" t="s">
        <v>219</v>
      </c>
      <c r="C731" s="35" t="s">
        <v>220</v>
      </c>
      <c r="D731" s="51">
        <v>20.67</v>
      </c>
      <c r="E731" s="47" t="s">
        <v>6</v>
      </c>
      <c r="F731" s="53"/>
      <c r="G731" s="187">
        <f t="shared" si="163"/>
        <v>20.67</v>
      </c>
      <c r="H731" s="52"/>
      <c r="I731" s="34">
        <f>SUM(G731*H731)</f>
        <v>0</v>
      </c>
      <c r="J731" s="208"/>
      <c r="K731" s="22"/>
      <c r="L731" s="20"/>
      <c r="M731" s="20"/>
      <c r="N731" s="20"/>
      <c r="O731" s="20"/>
      <c r="P731" s="20"/>
      <c r="Q731" s="20"/>
      <c r="R731" s="20"/>
      <c r="S731" s="20"/>
      <c r="T731" s="20"/>
      <c r="U731" s="20"/>
      <c r="V731" s="20"/>
      <c r="W731" s="20"/>
      <c r="X731" s="20"/>
      <c r="Y731" s="20"/>
      <c r="Z731" s="20"/>
      <c r="AA731" s="20"/>
      <c r="AB731" s="20"/>
      <c r="AC731" s="20"/>
      <c r="AD731" s="20"/>
      <c r="AE731" s="20"/>
      <c r="AF731" s="20"/>
      <c r="AG731" s="20"/>
      <c r="AH731" s="20"/>
      <c r="AI731" s="20"/>
      <c r="AJ731" s="20"/>
      <c r="AK731" s="20"/>
      <c r="AL731" s="20"/>
      <c r="AM731" s="20"/>
      <c r="AN731" s="20"/>
      <c r="AO731" s="20"/>
      <c r="AP731" s="20"/>
      <c r="AQ731" s="20"/>
      <c r="AR731" s="20"/>
      <c r="AS731" s="20"/>
      <c r="AT731" s="20"/>
      <c r="AU731" s="20"/>
      <c r="AV731" s="20"/>
      <c r="AW731" s="20"/>
      <c r="AX731" s="20"/>
      <c r="AY731" s="20"/>
      <c r="AZ731" s="20"/>
      <c r="BA731" s="20"/>
      <c r="BB731" s="20"/>
      <c r="BC731" s="20"/>
      <c r="BD731" s="20"/>
      <c r="BE731" s="20"/>
      <c r="BF731" s="20"/>
      <c r="BG731" s="20"/>
      <c r="BH731" s="20"/>
      <c r="BI731" s="20"/>
      <c r="BJ731" s="20"/>
      <c r="BK731" s="20"/>
      <c r="BL731" s="20"/>
      <c r="BM731" s="20"/>
      <c r="BN731" s="20"/>
      <c r="BO731" s="20"/>
      <c r="BP731" s="20"/>
      <c r="BQ731" s="20"/>
      <c r="BR731" s="20"/>
      <c r="BS731" s="20"/>
      <c r="BT731" s="20"/>
      <c r="BU731" s="20"/>
      <c r="BV731" s="20"/>
      <c r="BW731" s="20"/>
      <c r="BX731" s="20"/>
      <c r="BY731" s="20"/>
      <c r="BZ731" s="20"/>
      <c r="CA731" s="20"/>
      <c r="CB731" s="20"/>
      <c r="CC731" s="20"/>
      <c r="CD731" s="20"/>
    </row>
    <row r="732" spans="1:82" s="4" customFormat="1" x14ac:dyDescent="0.25">
      <c r="A732" s="29"/>
      <c r="B732" s="111"/>
      <c r="C732" s="35"/>
      <c r="D732" s="51"/>
      <c r="E732" s="47"/>
      <c r="F732" s="53"/>
      <c r="G732" s="187"/>
      <c r="H732" s="52"/>
      <c r="I732" s="34"/>
      <c r="J732" s="208"/>
      <c r="K732" s="22"/>
      <c r="L732" s="20"/>
      <c r="M732" s="20"/>
      <c r="N732" s="20"/>
      <c r="O732" s="20"/>
      <c r="P732" s="20"/>
      <c r="Q732" s="20"/>
      <c r="R732" s="20"/>
      <c r="S732" s="20"/>
      <c r="T732" s="20"/>
      <c r="U732" s="20"/>
      <c r="V732" s="20"/>
      <c r="W732" s="20"/>
      <c r="X732" s="20"/>
      <c r="Y732" s="20"/>
      <c r="Z732" s="20"/>
      <c r="AA732" s="20"/>
      <c r="AB732" s="20"/>
      <c r="AC732" s="20"/>
      <c r="AD732" s="20"/>
      <c r="AE732" s="20"/>
      <c r="AF732" s="20"/>
      <c r="AG732" s="20"/>
      <c r="AH732" s="20"/>
      <c r="AI732" s="20"/>
      <c r="AJ732" s="20"/>
      <c r="AK732" s="20"/>
      <c r="AL732" s="20"/>
      <c r="AM732" s="20"/>
      <c r="AN732" s="20"/>
      <c r="AO732" s="20"/>
      <c r="AP732" s="20"/>
      <c r="AQ732" s="20"/>
      <c r="AR732" s="20"/>
      <c r="AS732" s="20"/>
      <c r="AT732" s="20"/>
      <c r="AU732" s="20"/>
      <c r="AV732" s="20"/>
      <c r="AW732" s="20"/>
      <c r="AX732" s="20"/>
      <c r="AY732" s="20"/>
      <c r="AZ732" s="20"/>
      <c r="BA732" s="20"/>
      <c r="BB732" s="20"/>
      <c r="BC732" s="20"/>
      <c r="BD732" s="20"/>
      <c r="BE732" s="20"/>
      <c r="BF732" s="20"/>
      <c r="BG732" s="20"/>
      <c r="BH732" s="20"/>
      <c r="BI732" s="20"/>
      <c r="BJ732" s="20"/>
      <c r="BK732" s="20"/>
      <c r="BL732" s="20"/>
      <c r="BM732" s="20"/>
      <c r="BN732" s="20"/>
      <c r="BO732" s="20"/>
      <c r="BP732" s="20"/>
      <c r="BQ732" s="20"/>
      <c r="BR732" s="20"/>
      <c r="BS732" s="20"/>
      <c r="BT732" s="20"/>
      <c r="BU732" s="20"/>
      <c r="BV732" s="20"/>
      <c r="BW732" s="20"/>
      <c r="BX732" s="20"/>
      <c r="BY732" s="20"/>
      <c r="BZ732" s="20"/>
      <c r="CA732" s="20"/>
      <c r="CB732" s="20"/>
      <c r="CC732" s="20"/>
      <c r="CD732" s="20"/>
    </row>
    <row r="733" spans="1:82" s="4" customFormat="1" x14ac:dyDescent="0.25">
      <c r="A733" s="29" t="s">
        <v>221</v>
      </c>
      <c r="B733" s="111" t="s">
        <v>224</v>
      </c>
      <c r="C733" s="35" t="s">
        <v>227</v>
      </c>
      <c r="D733" s="51">
        <v>59.78</v>
      </c>
      <c r="E733" s="47" t="s">
        <v>6</v>
      </c>
      <c r="F733" s="53"/>
      <c r="G733" s="187">
        <f t="shared" ref="G733:G735" si="164">SUM($D733*(1-$F733))</f>
        <v>59.78</v>
      </c>
      <c r="H733" s="52"/>
      <c r="I733" s="34">
        <f>SUM(G733*H733)</f>
        <v>0</v>
      </c>
      <c r="J733" s="208"/>
      <c r="K733" s="22"/>
      <c r="L733" s="20"/>
      <c r="M733" s="20"/>
      <c r="N733" s="20"/>
      <c r="O733" s="20"/>
      <c r="P733" s="20"/>
      <c r="Q733" s="20"/>
      <c r="R733" s="20"/>
      <c r="S733" s="20"/>
      <c r="T733" s="20"/>
      <c r="U733" s="20"/>
      <c r="V733" s="20"/>
      <c r="W733" s="20"/>
      <c r="X733" s="20"/>
      <c r="Y733" s="20"/>
      <c r="Z733" s="20"/>
      <c r="AA733" s="20"/>
      <c r="AB733" s="20"/>
      <c r="AC733" s="20"/>
      <c r="AD733" s="20"/>
      <c r="AE733" s="20"/>
      <c r="AF733" s="20"/>
      <c r="AG733" s="20"/>
      <c r="AH733" s="20"/>
      <c r="AI733" s="20"/>
      <c r="AJ733" s="20"/>
      <c r="AK733" s="20"/>
      <c r="AL733" s="20"/>
      <c r="AM733" s="20"/>
      <c r="AN733" s="20"/>
      <c r="AO733" s="20"/>
      <c r="AP733" s="20"/>
      <c r="AQ733" s="20"/>
      <c r="AR733" s="20"/>
      <c r="AS733" s="20"/>
      <c r="AT733" s="20"/>
      <c r="AU733" s="20"/>
      <c r="AV733" s="20"/>
      <c r="AW733" s="20"/>
      <c r="AX733" s="20"/>
      <c r="AY733" s="20"/>
      <c r="AZ733" s="20"/>
      <c r="BA733" s="20"/>
      <c r="BB733" s="20"/>
      <c r="BC733" s="20"/>
      <c r="BD733" s="20"/>
      <c r="BE733" s="20"/>
      <c r="BF733" s="20"/>
      <c r="BG733" s="20"/>
      <c r="BH733" s="20"/>
      <c r="BI733" s="20"/>
      <c r="BJ733" s="20"/>
      <c r="BK733" s="20"/>
      <c r="BL733" s="20"/>
      <c r="BM733" s="20"/>
      <c r="BN733" s="20"/>
      <c r="BO733" s="20"/>
      <c r="BP733" s="20"/>
      <c r="BQ733" s="20"/>
      <c r="BR733" s="20"/>
      <c r="BS733" s="20"/>
      <c r="BT733" s="20"/>
      <c r="BU733" s="20"/>
      <c r="BV733" s="20"/>
      <c r="BW733" s="20"/>
      <c r="BX733" s="20"/>
      <c r="BY733" s="20"/>
      <c r="BZ733" s="20"/>
      <c r="CA733" s="20"/>
      <c r="CB733" s="20"/>
      <c r="CC733" s="20"/>
      <c r="CD733" s="20"/>
    </row>
    <row r="734" spans="1:82" s="4" customFormat="1" x14ac:dyDescent="0.25">
      <c r="A734" s="29" t="s">
        <v>222</v>
      </c>
      <c r="B734" s="111" t="s">
        <v>225</v>
      </c>
      <c r="C734" s="35" t="s">
        <v>227</v>
      </c>
      <c r="D734" s="51">
        <v>59.78</v>
      </c>
      <c r="E734" s="47" t="s">
        <v>6</v>
      </c>
      <c r="F734" s="53"/>
      <c r="G734" s="187">
        <f t="shared" si="164"/>
        <v>59.78</v>
      </c>
      <c r="H734" s="52"/>
      <c r="I734" s="34">
        <f>SUM(G734*H734)</f>
        <v>0</v>
      </c>
      <c r="J734" s="208"/>
      <c r="K734" s="22"/>
      <c r="L734" s="20"/>
      <c r="M734" s="20"/>
      <c r="N734" s="20"/>
      <c r="O734" s="20"/>
      <c r="P734" s="20"/>
      <c r="Q734" s="20"/>
      <c r="R734" s="20"/>
      <c r="S734" s="20"/>
      <c r="T734" s="20"/>
      <c r="U734" s="20"/>
      <c r="V734" s="20"/>
      <c r="W734" s="20"/>
      <c r="X734" s="20"/>
      <c r="Y734" s="20"/>
      <c r="Z734" s="20"/>
      <c r="AA734" s="20"/>
      <c r="AB734" s="20"/>
      <c r="AC734" s="20"/>
      <c r="AD734" s="20"/>
      <c r="AE734" s="20"/>
      <c r="AF734" s="20"/>
      <c r="AG734" s="20"/>
      <c r="AH734" s="20"/>
      <c r="AI734" s="20"/>
      <c r="AJ734" s="20"/>
      <c r="AK734" s="20"/>
      <c r="AL734" s="20"/>
      <c r="AM734" s="20"/>
      <c r="AN734" s="20"/>
      <c r="AO734" s="20"/>
      <c r="AP734" s="20"/>
      <c r="AQ734" s="20"/>
      <c r="AR734" s="20"/>
      <c r="AS734" s="20"/>
      <c r="AT734" s="20"/>
      <c r="AU734" s="20"/>
      <c r="AV734" s="20"/>
      <c r="AW734" s="20"/>
      <c r="AX734" s="20"/>
      <c r="AY734" s="20"/>
      <c r="AZ734" s="20"/>
      <c r="BA734" s="20"/>
      <c r="BB734" s="20"/>
      <c r="BC734" s="20"/>
      <c r="BD734" s="20"/>
      <c r="BE734" s="20"/>
      <c r="BF734" s="20"/>
      <c r="BG734" s="20"/>
      <c r="BH734" s="20"/>
      <c r="BI734" s="20"/>
      <c r="BJ734" s="20"/>
      <c r="BK734" s="20"/>
      <c r="BL734" s="20"/>
      <c r="BM734" s="20"/>
      <c r="BN734" s="20"/>
      <c r="BO734" s="20"/>
      <c r="BP734" s="20"/>
      <c r="BQ734" s="20"/>
      <c r="BR734" s="20"/>
      <c r="BS734" s="20"/>
      <c r="BT734" s="20"/>
      <c r="BU734" s="20"/>
      <c r="BV734" s="20"/>
      <c r="BW734" s="20"/>
      <c r="BX734" s="20"/>
      <c r="BY734" s="20"/>
      <c r="BZ734" s="20"/>
      <c r="CA734" s="20"/>
      <c r="CB734" s="20"/>
      <c r="CC734" s="20"/>
      <c r="CD734" s="20"/>
    </row>
    <row r="735" spans="1:82" s="2" customFormat="1" x14ac:dyDescent="0.25">
      <c r="A735" s="29" t="s">
        <v>223</v>
      </c>
      <c r="B735" s="111" t="s">
        <v>226</v>
      </c>
      <c r="C735" s="35" t="s">
        <v>227</v>
      </c>
      <c r="D735" s="51">
        <v>59.78</v>
      </c>
      <c r="E735" s="47" t="s">
        <v>6</v>
      </c>
      <c r="F735" s="53"/>
      <c r="G735" s="187">
        <f t="shared" si="164"/>
        <v>59.78</v>
      </c>
      <c r="H735" s="52"/>
      <c r="I735" s="34">
        <f>SUM(G735*H735)</f>
        <v>0</v>
      </c>
      <c r="J735" s="208"/>
      <c r="K735" s="25"/>
    </row>
    <row r="736" spans="1:82" s="2" customFormat="1" x14ac:dyDescent="0.25">
      <c r="A736" s="29"/>
      <c r="B736" s="111"/>
      <c r="C736" s="35"/>
      <c r="D736" s="51"/>
      <c r="E736" s="47"/>
      <c r="F736" s="53"/>
      <c r="G736" s="187"/>
      <c r="H736" s="52"/>
      <c r="I736" s="34"/>
      <c r="J736" s="208"/>
      <c r="K736" s="25"/>
    </row>
    <row r="737" spans="1:82" s="2" customFormat="1" ht="29.25" x14ac:dyDescent="0.25">
      <c r="A737" s="29" t="s">
        <v>228</v>
      </c>
      <c r="B737" s="111" t="s">
        <v>235</v>
      </c>
      <c r="C737" s="35" t="s">
        <v>227</v>
      </c>
      <c r="D737" s="51">
        <v>88.8</v>
      </c>
      <c r="E737" s="47" t="s">
        <v>6</v>
      </c>
      <c r="F737" s="53"/>
      <c r="G737" s="187">
        <f t="shared" ref="G737:G739" si="165">SUM($D737*(1-$F737))</f>
        <v>88.8</v>
      </c>
      <c r="H737" s="52"/>
      <c r="I737" s="34"/>
      <c r="J737" s="208"/>
      <c r="K737" s="25"/>
    </row>
    <row r="738" spans="1:82" ht="29.25" x14ac:dyDescent="0.25">
      <c r="A738" s="29" t="s">
        <v>230</v>
      </c>
      <c r="B738" s="111" t="s">
        <v>236</v>
      </c>
      <c r="C738" s="35" t="s">
        <v>227</v>
      </c>
      <c r="D738" s="51">
        <v>88.8</v>
      </c>
      <c r="E738" s="47" t="s">
        <v>6</v>
      </c>
      <c r="F738" s="53"/>
      <c r="G738" s="187">
        <f t="shared" si="165"/>
        <v>88.8</v>
      </c>
      <c r="H738" s="52"/>
      <c r="I738" s="34">
        <f>SUM(G738*H738)</f>
        <v>0</v>
      </c>
      <c r="J738" s="208"/>
      <c r="K738" s="24"/>
    </row>
    <row r="739" spans="1:82" s="5" customFormat="1" ht="29.25" x14ac:dyDescent="0.25">
      <c r="A739" s="29" t="s">
        <v>231</v>
      </c>
      <c r="B739" s="111" t="s">
        <v>237</v>
      </c>
      <c r="C739" s="35" t="s">
        <v>227</v>
      </c>
      <c r="D739" s="51">
        <v>88.8</v>
      </c>
      <c r="E739" s="47" t="s">
        <v>6</v>
      </c>
      <c r="F739" s="53"/>
      <c r="G739" s="187">
        <f t="shared" si="165"/>
        <v>88.8</v>
      </c>
      <c r="H739" s="52"/>
      <c r="I739" s="34">
        <f>SUM(G739*H739)</f>
        <v>0</v>
      </c>
      <c r="J739" s="208"/>
      <c r="K739" s="23"/>
      <c r="L739" s="19"/>
      <c r="M739" s="19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  <c r="Y739" s="19"/>
      <c r="Z739" s="19"/>
      <c r="AA739" s="19"/>
      <c r="AB739" s="19"/>
      <c r="AC739" s="19"/>
      <c r="AD739" s="19"/>
      <c r="AE739" s="19"/>
      <c r="AF739" s="19"/>
      <c r="AG739" s="19"/>
      <c r="AH739" s="19"/>
      <c r="AI739" s="19"/>
      <c r="AJ739" s="19"/>
      <c r="AK739" s="19"/>
      <c r="AL739" s="19"/>
      <c r="AM739" s="19"/>
      <c r="AN739" s="19"/>
      <c r="AO739" s="19"/>
      <c r="AP739" s="19"/>
      <c r="AQ739" s="19"/>
      <c r="AR739" s="19"/>
      <c r="AS739" s="19"/>
      <c r="AT739" s="19"/>
      <c r="AU739" s="19"/>
      <c r="AV739" s="19"/>
      <c r="AW739" s="19"/>
      <c r="AX739" s="19"/>
      <c r="AY739" s="19"/>
      <c r="AZ739" s="19"/>
      <c r="BA739" s="19"/>
      <c r="BB739" s="19"/>
      <c r="BC739" s="19"/>
      <c r="BD739" s="19"/>
      <c r="BE739" s="19"/>
      <c r="BF739" s="19"/>
      <c r="BG739" s="19"/>
      <c r="BH739" s="19"/>
      <c r="BI739" s="19"/>
      <c r="BJ739" s="19"/>
      <c r="BK739" s="19"/>
      <c r="BL739" s="19"/>
      <c r="BM739" s="19"/>
      <c r="BN739" s="19"/>
      <c r="BO739" s="19"/>
      <c r="BP739" s="19"/>
      <c r="BQ739" s="19"/>
      <c r="BR739" s="19"/>
      <c r="BS739" s="19"/>
      <c r="BT739" s="19"/>
      <c r="BU739" s="19"/>
      <c r="BV739" s="19"/>
      <c r="BW739" s="19"/>
      <c r="BX739" s="19"/>
      <c r="BY739" s="19"/>
      <c r="BZ739" s="19"/>
      <c r="CA739" s="19"/>
      <c r="CB739" s="19"/>
      <c r="CC739" s="19"/>
      <c r="CD739" s="19"/>
    </row>
    <row r="740" spans="1:82" s="5" customFormat="1" x14ac:dyDescent="0.25">
      <c r="A740" s="29"/>
      <c r="B740" s="111"/>
      <c r="C740" s="35"/>
      <c r="D740" s="51"/>
      <c r="E740" s="47"/>
      <c r="F740" s="53"/>
      <c r="G740" s="187"/>
      <c r="H740" s="52"/>
      <c r="I740" s="34"/>
      <c r="J740" s="208"/>
      <c r="K740" s="23"/>
      <c r="L740" s="19"/>
      <c r="M740" s="19"/>
      <c r="N740" s="19"/>
      <c r="O740" s="19"/>
      <c r="P740" s="19"/>
      <c r="Q740" s="19"/>
      <c r="R740" s="19"/>
      <c r="S740" s="19"/>
      <c r="T740" s="19"/>
      <c r="U740" s="19"/>
      <c r="V740" s="19"/>
      <c r="W740" s="19"/>
      <c r="X740" s="19"/>
      <c r="Y740" s="19"/>
      <c r="Z740" s="19"/>
      <c r="AA740" s="19"/>
      <c r="AB740" s="19"/>
      <c r="AC740" s="19"/>
      <c r="AD740" s="19"/>
      <c r="AE740" s="19"/>
      <c r="AF740" s="19"/>
      <c r="AG740" s="19"/>
      <c r="AH740" s="19"/>
      <c r="AI740" s="19"/>
      <c r="AJ740" s="19"/>
      <c r="AK740" s="19"/>
      <c r="AL740" s="19"/>
      <c r="AM740" s="19"/>
      <c r="AN740" s="19"/>
      <c r="AO740" s="19"/>
      <c r="AP740" s="19"/>
      <c r="AQ740" s="19"/>
      <c r="AR740" s="19"/>
      <c r="AS740" s="19"/>
      <c r="AT740" s="19"/>
      <c r="AU740" s="19"/>
      <c r="AV740" s="19"/>
      <c r="AW740" s="19"/>
      <c r="AX740" s="19"/>
      <c r="AY740" s="19"/>
      <c r="AZ740" s="19"/>
      <c r="BA740" s="19"/>
      <c r="BB740" s="19"/>
      <c r="BC740" s="19"/>
      <c r="BD740" s="19"/>
      <c r="BE740" s="19"/>
      <c r="BF740" s="19"/>
      <c r="BG740" s="19"/>
      <c r="BH740" s="19"/>
      <c r="BI740" s="19"/>
      <c r="BJ740" s="19"/>
      <c r="BK740" s="19"/>
      <c r="BL740" s="19"/>
      <c r="BM740" s="19"/>
      <c r="BN740" s="19"/>
      <c r="BO740" s="19"/>
      <c r="BP740" s="19"/>
      <c r="BQ740" s="19"/>
      <c r="BR740" s="19"/>
      <c r="BS740" s="19"/>
      <c r="BT740" s="19"/>
      <c r="BU740" s="19"/>
      <c r="BV740" s="19"/>
      <c r="BW740" s="19"/>
      <c r="BX740" s="19"/>
      <c r="BY740" s="19"/>
      <c r="BZ740" s="19"/>
      <c r="CA740" s="19"/>
      <c r="CB740" s="19"/>
      <c r="CC740" s="19"/>
      <c r="CD740" s="19"/>
    </row>
    <row r="741" spans="1:82" x14ac:dyDescent="0.25">
      <c r="A741" s="29" t="s">
        <v>228</v>
      </c>
      <c r="B741" s="111" t="s">
        <v>240</v>
      </c>
      <c r="C741" s="35" t="s">
        <v>243</v>
      </c>
      <c r="D741" s="51">
        <v>581.28</v>
      </c>
      <c r="E741" s="47" t="s">
        <v>2</v>
      </c>
      <c r="F741" s="33"/>
      <c r="G741" s="187">
        <f t="shared" ref="G741:G745" si="166">SUM($D741*(1-$F741))</f>
        <v>581.28</v>
      </c>
      <c r="H741" s="52"/>
      <c r="I741" s="34">
        <f>SUM(G741*H741)</f>
        <v>0</v>
      </c>
      <c r="J741" s="208"/>
      <c r="K741" s="24"/>
    </row>
    <row r="742" spans="1:82" s="5" customFormat="1" ht="29.25" x14ac:dyDescent="0.25">
      <c r="A742" s="29" t="s">
        <v>229</v>
      </c>
      <c r="B742" s="111" t="s">
        <v>241</v>
      </c>
      <c r="C742" s="35" t="s">
        <v>244</v>
      </c>
      <c r="D742" s="51">
        <v>1520.23</v>
      </c>
      <c r="E742" s="47" t="s">
        <v>2</v>
      </c>
      <c r="F742" s="33"/>
      <c r="G742" s="187">
        <f t="shared" si="166"/>
        <v>1520.23</v>
      </c>
      <c r="H742" s="52"/>
      <c r="I742" s="34">
        <f>SUM(G742*H742)</f>
        <v>0</v>
      </c>
      <c r="J742" s="208"/>
      <c r="K742" s="23"/>
      <c r="L742" s="19"/>
      <c r="M742" s="19"/>
      <c r="N742" s="19"/>
      <c r="O742" s="19"/>
      <c r="P742" s="19"/>
      <c r="Q742" s="19"/>
      <c r="R742" s="19"/>
      <c r="S742" s="19"/>
      <c r="T742" s="19"/>
      <c r="U742" s="19"/>
      <c r="V742" s="19"/>
      <c r="W742" s="19"/>
      <c r="X742" s="19"/>
      <c r="Y742" s="19"/>
      <c r="Z742" s="19"/>
      <c r="AA742" s="19"/>
      <c r="AB742" s="19"/>
      <c r="AC742" s="19"/>
      <c r="AD742" s="19"/>
      <c r="AE742" s="19"/>
      <c r="AF742" s="19"/>
      <c r="AG742" s="19"/>
      <c r="AH742" s="19"/>
      <c r="AI742" s="19"/>
      <c r="AJ742" s="19"/>
      <c r="AK742" s="19"/>
      <c r="AL742" s="19"/>
      <c r="AM742" s="19"/>
      <c r="AN742" s="19"/>
      <c r="AO742" s="19"/>
      <c r="AP742" s="19"/>
      <c r="AQ742" s="19"/>
      <c r="AR742" s="19"/>
      <c r="AS742" s="19"/>
      <c r="AT742" s="19"/>
      <c r="AU742" s="19"/>
      <c r="AV742" s="19"/>
      <c r="AW742" s="19"/>
      <c r="AX742" s="19"/>
      <c r="AY742" s="19"/>
      <c r="AZ742" s="19"/>
      <c r="BA742" s="19"/>
      <c r="BB742" s="19"/>
      <c r="BC742" s="19"/>
      <c r="BD742" s="19"/>
      <c r="BE742" s="19"/>
      <c r="BF742" s="19"/>
      <c r="BG742" s="19"/>
      <c r="BH742" s="19"/>
      <c r="BI742" s="19"/>
      <c r="BJ742" s="19"/>
      <c r="BK742" s="19"/>
      <c r="BL742" s="19"/>
      <c r="BM742" s="19"/>
      <c r="BN742" s="19"/>
      <c r="BO742" s="19"/>
      <c r="BP742" s="19"/>
      <c r="BQ742" s="19"/>
      <c r="BR742" s="19"/>
      <c r="BS742" s="19"/>
      <c r="BT742" s="19"/>
      <c r="BU742" s="19"/>
      <c r="BV742" s="19"/>
      <c r="BW742" s="19"/>
      <c r="BX742" s="19"/>
      <c r="BY742" s="19"/>
      <c r="BZ742" s="19"/>
      <c r="CA742" s="19"/>
      <c r="CB742" s="19"/>
      <c r="CC742" s="19"/>
      <c r="CD742" s="19"/>
    </row>
    <row r="743" spans="1:82" ht="29.25" x14ac:dyDescent="0.25">
      <c r="A743" s="29" t="s">
        <v>230</v>
      </c>
      <c r="B743" s="111" t="s">
        <v>242</v>
      </c>
      <c r="C743" s="35" t="s">
        <v>244</v>
      </c>
      <c r="D743" s="51">
        <v>2429.3000000000002</v>
      </c>
      <c r="E743" s="47" t="s">
        <v>2</v>
      </c>
      <c r="F743" s="33"/>
      <c r="G743" s="187">
        <f t="shared" si="166"/>
        <v>2429.3000000000002</v>
      </c>
      <c r="H743" s="52"/>
      <c r="I743" s="34">
        <f>SUM(G743*H743)</f>
        <v>0</v>
      </c>
      <c r="J743" s="208"/>
      <c r="K743" s="24"/>
    </row>
    <row r="744" spans="1:82" ht="29.25" x14ac:dyDescent="0.25">
      <c r="A744" s="29" t="s">
        <v>230</v>
      </c>
      <c r="B744" s="111" t="s">
        <v>238</v>
      </c>
      <c r="C744" s="35" t="s">
        <v>244</v>
      </c>
      <c r="D744" s="51">
        <v>409.84</v>
      </c>
      <c r="E744" s="47" t="s">
        <v>2</v>
      </c>
      <c r="F744" s="33"/>
      <c r="G744" s="187">
        <f t="shared" si="166"/>
        <v>409.84</v>
      </c>
      <c r="H744" s="52"/>
      <c r="I744" s="34">
        <f>SUM(G744*H744)</f>
        <v>0</v>
      </c>
      <c r="J744" s="208"/>
      <c r="K744" s="24"/>
    </row>
    <row r="745" spans="1:82" ht="29.25" x14ac:dyDescent="0.25">
      <c r="A745" s="29" t="s">
        <v>231</v>
      </c>
      <c r="B745" s="111" t="s">
        <v>239</v>
      </c>
      <c r="C745" s="35" t="s">
        <v>244</v>
      </c>
      <c r="D745" s="51">
        <v>596.16</v>
      </c>
      <c r="E745" s="47" t="s">
        <v>2</v>
      </c>
      <c r="F745" s="33"/>
      <c r="G745" s="187">
        <f t="shared" si="166"/>
        <v>596.16</v>
      </c>
      <c r="H745" s="52"/>
      <c r="I745" s="34">
        <f>SUM(G745*H745)</f>
        <v>0</v>
      </c>
      <c r="J745" s="209"/>
      <c r="K745" s="24"/>
    </row>
    <row r="746" spans="1:82" x14ac:dyDescent="0.25">
      <c r="A746" s="88"/>
      <c r="B746" s="83"/>
      <c r="C746" s="84"/>
      <c r="D746" s="161"/>
      <c r="E746" s="85"/>
      <c r="F746" s="89"/>
      <c r="G746" s="90"/>
      <c r="H746" s="143"/>
      <c r="I746" s="90"/>
      <c r="J746" s="113"/>
      <c r="K746" s="24"/>
    </row>
    <row r="747" spans="1:82" x14ac:dyDescent="0.25">
      <c r="A747" s="88"/>
      <c r="B747" s="83"/>
      <c r="C747" s="84"/>
      <c r="D747" s="161"/>
      <c r="E747" s="85"/>
      <c r="F747" s="89"/>
      <c r="G747" s="90"/>
      <c r="H747" s="143"/>
      <c r="I747" s="90"/>
      <c r="J747" s="113"/>
      <c r="K747" s="24"/>
    </row>
    <row r="748" spans="1:82" x14ac:dyDescent="0.25">
      <c r="A748" s="88"/>
      <c r="B748" s="83" t="s">
        <v>463</v>
      </c>
      <c r="C748" s="84"/>
      <c r="D748" s="161"/>
      <c r="E748" s="85"/>
      <c r="F748" s="89"/>
      <c r="G748" s="90"/>
      <c r="H748" s="143"/>
      <c r="I748" s="90"/>
      <c r="J748" s="113"/>
      <c r="K748" s="24"/>
    </row>
    <row r="749" spans="1:82" ht="29.25" x14ac:dyDescent="0.25">
      <c r="A749" s="88"/>
      <c r="B749" s="112" t="s">
        <v>464</v>
      </c>
      <c r="C749" s="84"/>
      <c r="D749" s="161"/>
      <c r="E749" s="85"/>
      <c r="F749" s="89"/>
      <c r="G749" s="90"/>
      <c r="H749" s="143"/>
      <c r="I749" s="90"/>
      <c r="J749" s="113"/>
      <c r="K749" s="24"/>
    </row>
    <row r="750" spans="1:82" x14ac:dyDescent="0.25">
      <c r="A750" s="54"/>
      <c r="B750" s="21"/>
      <c r="C750" s="24"/>
      <c r="D750" s="22"/>
      <c r="E750" s="24"/>
      <c r="F750" s="21"/>
      <c r="G750" s="21"/>
      <c r="H750" s="144"/>
      <c r="I750" s="55"/>
      <c r="K750" s="24"/>
    </row>
    <row r="751" spans="1:82" x14ac:dyDescent="0.25">
      <c r="A751" s="21"/>
      <c r="B751" s="21"/>
      <c r="C751" s="21"/>
      <c r="D751" s="162"/>
      <c r="E751" s="21"/>
      <c r="F751" s="21"/>
      <c r="G751" s="21"/>
      <c r="H751" s="144"/>
      <c r="I751" s="55"/>
      <c r="K751" s="24"/>
    </row>
    <row r="752" spans="1:82" x14ac:dyDescent="0.25">
      <c r="D752" s="4"/>
      <c r="E752"/>
      <c r="F752"/>
    </row>
    <row r="753" spans="4:6" x14ac:dyDescent="0.25">
      <c r="D753" s="4"/>
      <c r="E753"/>
      <c r="F753"/>
    </row>
    <row r="754" spans="4:6" x14ac:dyDescent="0.25">
      <c r="D754" s="4"/>
      <c r="E754"/>
      <c r="F754"/>
    </row>
    <row r="755" spans="4:6" x14ac:dyDescent="0.25">
      <c r="D755" s="4"/>
      <c r="E755"/>
      <c r="F755"/>
    </row>
    <row r="756" spans="4:6" x14ac:dyDescent="0.25">
      <c r="D756" s="4"/>
      <c r="E756"/>
      <c r="F756"/>
    </row>
    <row r="757" spans="4:6" x14ac:dyDescent="0.25">
      <c r="D757" s="4"/>
      <c r="E757"/>
      <c r="F757"/>
    </row>
    <row r="758" spans="4:6" x14ac:dyDescent="0.25">
      <c r="D758" s="4"/>
      <c r="E758"/>
      <c r="F758"/>
    </row>
    <row r="759" spans="4:6" x14ac:dyDescent="0.25">
      <c r="D759" s="4"/>
      <c r="E759"/>
      <c r="F759"/>
    </row>
    <row r="760" spans="4:6" x14ac:dyDescent="0.25">
      <c r="D760" s="4"/>
      <c r="E760"/>
      <c r="F760"/>
    </row>
    <row r="761" spans="4:6" x14ac:dyDescent="0.25">
      <c r="D761" s="4"/>
      <c r="E761"/>
      <c r="F761"/>
    </row>
    <row r="762" spans="4:6" x14ac:dyDescent="0.25">
      <c r="D762" s="4"/>
      <c r="E762"/>
      <c r="F762"/>
    </row>
    <row r="763" spans="4:6" x14ac:dyDescent="0.25">
      <c r="D763" s="4"/>
      <c r="E763"/>
      <c r="F763"/>
    </row>
    <row r="764" spans="4:6" x14ac:dyDescent="0.25">
      <c r="D764" s="4"/>
      <c r="E764"/>
      <c r="F764"/>
    </row>
    <row r="765" spans="4:6" x14ac:dyDescent="0.25">
      <c r="D765" s="4"/>
      <c r="E765"/>
      <c r="F765"/>
    </row>
    <row r="766" spans="4:6" x14ac:dyDescent="0.25">
      <c r="D766" s="4"/>
      <c r="E766"/>
      <c r="F766"/>
    </row>
    <row r="767" spans="4:6" x14ac:dyDescent="0.25">
      <c r="D767" s="4"/>
      <c r="E767"/>
      <c r="F767"/>
    </row>
    <row r="768" spans="4:6" x14ac:dyDescent="0.25">
      <c r="D768" s="4"/>
      <c r="E768"/>
      <c r="F768"/>
    </row>
    <row r="769" spans="1:9" x14ac:dyDescent="0.25">
      <c r="D769" s="4"/>
      <c r="E769"/>
      <c r="F769"/>
    </row>
    <row r="770" spans="1:9" x14ac:dyDescent="0.25">
      <c r="D770" s="4"/>
      <c r="E770"/>
      <c r="F770"/>
    </row>
    <row r="771" spans="1:9" x14ac:dyDescent="0.25">
      <c r="D771" s="4"/>
      <c r="E771"/>
      <c r="F771"/>
    </row>
    <row r="772" spans="1:9" x14ac:dyDescent="0.25">
      <c r="D772" s="4"/>
      <c r="E772"/>
      <c r="F772"/>
    </row>
    <row r="773" spans="1:9" x14ac:dyDescent="0.25">
      <c r="D773" s="4"/>
      <c r="E773"/>
      <c r="F773"/>
    </row>
    <row r="774" spans="1:9" x14ac:dyDescent="0.25">
      <c r="D774" s="4"/>
      <c r="E774"/>
      <c r="F774"/>
    </row>
    <row r="775" spans="1:9" x14ac:dyDescent="0.25">
      <c r="A775" s="6"/>
      <c r="B775" s="6"/>
      <c r="C775" s="6"/>
      <c r="D775" s="20"/>
      <c r="E775" s="6"/>
      <c r="F775" s="6"/>
      <c r="G775" s="6"/>
      <c r="H775" s="145"/>
      <c r="I775" s="13"/>
    </row>
    <row r="776" spans="1:9" x14ac:dyDescent="0.25">
      <c r="D776" s="4"/>
      <c r="E776"/>
      <c r="F776"/>
    </row>
    <row r="777" spans="1:9" x14ac:dyDescent="0.25">
      <c r="D777" s="4"/>
      <c r="E777"/>
      <c r="F777"/>
    </row>
    <row r="778" spans="1:9" x14ac:dyDescent="0.25">
      <c r="D778" s="4"/>
      <c r="E778"/>
      <c r="F778"/>
    </row>
    <row r="779" spans="1:9" x14ac:dyDescent="0.25">
      <c r="D779" s="4"/>
      <c r="E779"/>
      <c r="F779"/>
    </row>
    <row r="780" spans="1:9" x14ac:dyDescent="0.25">
      <c r="A780" s="6"/>
      <c r="B780" s="6"/>
      <c r="C780" s="6"/>
      <c r="D780" s="20"/>
      <c r="E780" s="6"/>
      <c r="F780" s="6"/>
      <c r="G780" s="6"/>
      <c r="H780" s="145"/>
      <c r="I780" s="13"/>
    </row>
    <row r="781" spans="1:9" x14ac:dyDescent="0.25">
      <c r="A781" s="4"/>
      <c r="B781" s="4"/>
      <c r="C781" s="4"/>
      <c r="D781" s="4"/>
      <c r="E781" s="4"/>
      <c r="F781" s="4"/>
      <c r="G781" s="4"/>
      <c r="I781" s="14"/>
    </row>
    <row r="782" spans="1:9" x14ac:dyDescent="0.25">
      <c r="A782" s="4"/>
      <c r="B782" s="4"/>
      <c r="C782" s="4"/>
      <c r="D782" s="4"/>
      <c r="E782" s="4"/>
      <c r="F782" s="4"/>
      <c r="G782" s="4"/>
      <c r="I782" s="14"/>
    </row>
    <row r="783" spans="1:9" x14ac:dyDescent="0.25">
      <c r="A783" s="4"/>
      <c r="B783" s="4"/>
      <c r="C783" s="4"/>
      <c r="D783" s="4"/>
      <c r="E783" s="4"/>
      <c r="F783" s="4"/>
      <c r="G783" s="4"/>
      <c r="I783" s="14"/>
    </row>
    <row r="784" spans="1:9" x14ac:dyDescent="0.25">
      <c r="A784" s="4"/>
      <c r="B784" s="4"/>
      <c r="C784" s="4"/>
      <c r="D784" s="4"/>
      <c r="E784" s="4"/>
      <c r="F784" s="4"/>
      <c r="G784" s="4"/>
      <c r="I784" s="14"/>
    </row>
    <row r="785" spans="1:9" x14ac:dyDescent="0.25">
      <c r="A785" s="4"/>
      <c r="B785" s="4"/>
      <c r="C785" s="4"/>
      <c r="D785" s="4"/>
      <c r="E785" s="4"/>
      <c r="F785" s="4"/>
      <c r="G785" s="4"/>
      <c r="I785" s="14"/>
    </row>
    <row r="786" spans="1:9" x14ac:dyDescent="0.25">
      <c r="A786" s="2"/>
      <c r="B786" s="2"/>
      <c r="C786" s="2"/>
      <c r="D786" s="163"/>
      <c r="E786" s="2"/>
      <c r="F786" s="2"/>
      <c r="G786" s="2"/>
      <c r="H786" s="146"/>
      <c r="I786" s="15"/>
    </row>
    <row r="787" spans="1:9" x14ac:dyDescent="0.25">
      <c r="D787" s="4"/>
      <c r="E787"/>
      <c r="F787"/>
    </row>
    <row r="788" spans="1:9" x14ac:dyDescent="0.25">
      <c r="D788" s="4"/>
      <c r="E788"/>
      <c r="F788"/>
    </row>
    <row r="789" spans="1:9" x14ac:dyDescent="0.25">
      <c r="A789" s="5"/>
      <c r="B789" s="5"/>
      <c r="C789" s="5"/>
      <c r="D789" s="4"/>
      <c r="E789" s="5"/>
      <c r="F789" s="5"/>
      <c r="G789" s="5"/>
      <c r="I789" s="16"/>
    </row>
    <row r="790" spans="1:9" x14ac:dyDescent="0.25">
      <c r="D790" s="4"/>
      <c r="E790"/>
      <c r="F790"/>
    </row>
    <row r="791" spans="1:9" x14ac:dyDescent="0.25">
      <c r="A791" s="5"/>
      <c r="B791" s="5"/>
      <c r="C791" s="5"/>
      <c r="D791" s="4"/>
      <c r="E791" s="5"/>
      <c r="F791" s="5"/>
      <c r="G791" s="5"/>
      <c r="I791" s="16"/>
    </row>
    <row r="792" spans="1:9" x14ac:dyDescent="0.25">
      <c r="D792" s="4"/>
      <c r="E792"/>
      <c r="F792"/>
    </row>
    <row r="793" spans="1:9" x14ac:dyDescent="0.25">
      <c r="D793" s="4"/>
      <c r="E793"/>
      <c r="F793"/>
    </row>
    <row r="794" spans="1:9" x14ac:dyDescent="0.25">
      <c r="D794" s="4"/>
      <c r="E794"/>
      <c r="F794"/>
    </row>
    <row r="795" spans="1:9" x14ac:dyDescent="0.25">
      <c r="D795" s="4"/>
      <c r="E795"/>
      <c r="F795"/>
    </row>
    <row r="796" spans="1:9" x14ac:dyDescent="0.25">
      <c r="D796" s="4"/>
      <c r="E796"/>
      <c r="F796"/>
    </row>
    <row r="797" spans="1:9" x14ac:dyDescent="0.25">
      <c r="D797" s="4"/>
      <c r="E797"/>
      <c r="F797"/>
    </row>
    <row r="798" spans="1:9" x14ac:dyDescent="0.25">
      <c r="D798" s="4"/>
      <c r="E798"/>
      <c r="F798"/>
    </row>
    <row r="799" spans="1:9" x14ac:dyDescent="0.25">
      <c r="D799" s="4"/>
      <c r="E799"/>
      <c r="F799"/>
    </row>
    <row r="800" spans="1:9" x14ac:dyDescent="0.25">
      <c r="D800" s="4"/>
      <c r="E800"/>
      <c r="F800"/>
    </row>
    <row r="801" spans="4:6" x14ac:dyDescent="0.25">
      <c r="D801" s="4"/>
      <c r="E801"/>
      <c r="F801"/>
    </row>
    <row r="802" spans="4:6" x14ac:dyDescent="0.25">
      <c r="D802" s="4"/>
      <c r="E802"/>
      <c r="F802"/>
    </row>
    <row r="803" spans="4:6" x14ac:dyDescent="0.25">
      <c r="D803" s="4"/>
      <c r="E803"/>
      <c r="F803"/>
    </row>
    <row r="804" spans="4:6" x14ac:dyDescent="0.25">
      <c r="D804" s="4"/>
      <c r="E804"/>
      <c r="F804"/>
    </row>
    <row r="805" spans="4:6" x14ac:dyDescent="0.25">
      <c r="D805" s="4"/>
      <c r="E805"/>
      <c r="F805"/>
    </row>
    <row r="806" spans="4:6" x14ac:dyDescent="0.25">
      <c r="D806" s="4"/>
      <c r="E806"/>
      <c r="F806"/>
    </row>
    <row r="807" spans="4:6" x14ac:dyDescent="0.25">
      <c r="D807" s="4"/>
      <c r="E807"/>
      <c r="F807"/>
    </row>
    <row r="808" spans="4:6" x14ac:dyDescent="0.25">
      <c r="D808" s="4"/>
      <c r="E808"/>
      <c r="F808"/>
    </row>
    <row r="809" spans="4:6" x14ac:dyDescent="0.25">
      <c r="D809" s="4"/>
      <c r="E809"/>
      <c r="F809"/>
    </row>
    <row r="810" spans="4:6" x14ac:dyDescent="0.25">
      <c r="D810" s="4"/>
      <c r="E810"/>
      <c r="F810"/>
    </row>
    <row r="811" spans="4:6" x14ac:dyDescent="0.25">
      <c r="D811" s="4"/>
      <c r="E811"/>
      <c r="F811"/>
    </row>
    <row r="812" spans="4:6" x14ac:dyDescent="0.25">
      <c r="D812" s="4"/>
      <c r="E812"/>
      <c r="F812"/>
    </row>
    <row r="813" spans="4:6" x14ac:dyDescent="0.25">
      <c r="D813" s="4"/>
      <c r="E813"/>
      <c r="F813"/>
    </row>
    <row r="814" spans="4:6" x14ac:dyDescent="0.25">
      <c r="D814" s="4"/>
      <c r="E814"/>
      <c r="F814"/>
    </row>
    <row r="815" spans="4:6" x14ac:dyDescent="0.25">
      <c r="D815" s="4"/>
      <c r="E815"/>
      <c r="F815"/>
    </row>
    <row r="816" spans="4:6" x14ac:dyDescent="0.25">
      <c r="D816" s="4"/>
      <c r="E816"/>
      <c r="F816"/>
    </row>
    <row r="817" spans="1:6" x14ac:dyDescent="0.25">
      <c r="D817" s="4"/>
      <c r="E817"/>
      <c r="F817"/>
    </row>
    <row r="818" spans="1:6" x14ac:dyDescent="0.25">
      <c r="D818" s="4"/>
      <c r="E818"/>
      <c r="F818"/>
    </row>
    <row r="819" spans="1:6" x14ac:dyDescent="0.25">
      <c r="D819" s="4"/>
      <c r="E819"/>
      <c r="F819"/>
    </row>
    <row r="820" spans="1:6" x14ac:dyDescent="0.25">
      <c r="D820" s="4"/>
      <c r="E820"/>
      <c r="F820"/>
    </row>
    <row r="821" spans="1:6" x14ac:dyDescent="0.25">
      <c r="D821" s="4"/>
      <c r="E821"/>
      <c r="F821"/>
    </row>
    <row r="822" spans="1:6" x14ac:dyDescent="0.25">
      <c r="D822" s="4"/>
      <c r="E822"/>
      <c r="F822"/>
    </row>
    <row r="823" spans="1:6" x14ac:dyDescent="0.25">
      <c r="D823" s="4"/>
      <c r="E823"/>
      <c r="F823"/>
    </row>
    <row r="824" spans="1:6" x14ac:dyDescent="0.25">
      <c r="D824" s="4"/>
      <c r="E824"/>
      <c r="F824"/>
    </row>
    <row r="825" spans="1:6" x14ac:dyDescent="0.25">
      <c r="D825" s="4"/>
      <c r="E825"/>
      <c r="F825"/>
    </row>
    <row r="826" spans="1:6" x14ac:dyDescent="0.25">
      <c r="D826" s="4"/>
      <c r="E826"/>
      <c r="F826"/>
    </row>
    <row r="827" spans="1:6" x14ac:dyDescent="0.25">
      <c r="D827" s="4"/>
      <c r="E827"/>
      <c r="F827"/>
    </row>
    <row r="828" spans="1:6" x14ac:dyDescent="0.25">
      <c r="D828" s="4"/>
      <c r="E828"/>
      <c r="F828"/>
    </row>
    <row r="829" spans="1:6" x14ac:dyDescent="0.25">
      <c r="D829" s="4"/>
      <c r="E829"/>
      <c r="F829"/>
    </row>
    <row r="830" spans="1:6" x14ac:dyDescent="0.25">
      <c r="A830" s="1"/>
    </row>
    <row r="831" spans="1:6" x14ac:dyDescent="0.25">
      <c r="A831" s="1"/>
    </row>
  </sheetData>
  <sheetProtection selectLockedCells="1" selectUnlockedCells="1"/>
  <autoFilter ref="A9:CF13" xr:uid="{E67254D9-9A8A-4DFC-839E-243790FD2657}"/>
  <mergeCells count="11">
    <mergeCell ref="J721:J745"/>
    <mergeCell ref="J693:J713"/>
    <mergeCell ref="J66:J68"/>
    <mergeCell ref="A650:B650"/>
    <mergeCell ref="A720:B720"/>
    <mergeCell ref="J379:J381"/>
    <mergeCell ref="A10:B10"/>
    <mergeCell ref="A89:B89"/>
    <mergeCell ref="A403:B403"/>
    <mergeCell ref="A572:B572"/>
    <mergeCell ref="A613:B613"/>
  </mergeCells>
  <phoneticPr fontId="8" type="noConversion"/>
  <pageMargins left="0.23622047244094491" right="0.23622047244094491" top="0.11811023622047245" bottom="0.74803149606299213" header="0.31496062992125984" footer="0.31496062992125984"/>
  <pageSetup paperSize="8" scale="66" fitToHeight="0" orientation="landscape" r:id="rId1"/>
  <headerFooter alignWithMargins="0">
    <oddFooter>&amp;C&amp;"Verdana,Fett"&amp;16per Fax: 06164 - 6427747      oder   E-Mail: vertrieb@stbs-bausysteme.de &amp;"-,Standard"&amp;11
&amp;"Verdana,Standard"STBS® Bausysteme GmbH &amp; Co.KG - Sudetenstr. 66 - 64385 Reichelsheim - Telefon +49 6164 6427746 - WWW.STBS-BAUSYSTEME.DE</oddFooter>
  </headerFooter>
  <ignoredErrors>
    <ignoredError sqref="F11:F60 F69:F261 F436:F462 F266:F403 F412:F431 F464:F592 F680:F718 F597:F670 F671:F675 F720:F745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Sandro Thronicke</dc:creator>
  <cp:lastModifiedBy>Regina Spank</cp:lastModifiedBy>
  <cp:lastPrinted>2023-02-03T09:03:45Z</cp:lastPrinted>
  <dcterms:created xsi:type="dcterms:W3CDTF">2012-07-02T15:03:38Z</dcterms:created>
  <dcterms:modified xsi:type="dcterms:W3CDTF">2023-03-14T15:37:56Z</dcterms:modified>
</cp:coreProperties>
</file>